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RAČUNOVODSTVO GEK Opatija\PGŽ\Transparentnost proračuna\Za web\"/>
    </mc:Choice>
  </mc:AlternateContent>
  <xr:revisionPtr revIDLastSave="0" documentId="13_ncr:1_{D617B181-B270-4430-9E17-D49C476DB5D0}" xr6:coauthVersionLast="47" xr6:coauthVersionMax="47" xr10:uidLastSave="{00000000-0000-0000-0000-000000000000}"/>
  <bookViews>
    <workbookView xWindow="-120" yWindow="-120" windowWidth="25440" windowHeight="15390" activeTab="6" xr2:uid="{00000000-000D-0000-FFFF-FFFF00000000}"/>
  </bookViews>
  <sheets>
    <sheet name="SIJEČANJ 2026" sheetId="23" r:id="rId1"/>
    <sheet name="VELJAČA 2026" sheetId="8" r:id="rId2"/>
    <sheet name="OŽUJAK 2026" sheetId="9" r:id="rId3"/>
    <sheet name="TRAVANJ 2026" sheetId="24" r:id="rId4"/>
    <sheet name="SVIBANJ 2026" sheetId="27" r:id="rId5"/>
    <sheet name="LIPANJ 2026" sheetId="28" r:id="rId6"/>
    <sheet name="SRPANJ 2026" sheetId="29" r:id="rId7"/>
  </sheets>
  <externalReferences>
    <externalReference r:id="rId8"/>
  </externalReferences>
  <definedNames>
    <definedName name="Br_fakture" localSheetId="5">#REF!</definedName>
    <definedName name="Br_fakture" localSheetId="2">#REF!</definedName>
    <definedName name="Br_fakture" localSheetId="0">#REF!</definedName>
    <definedName name="Br_fakture" localSheetId="6">#REF!</definedName>
    <definedName name="Br_fakture" localSheetId="4">#REF!</definedName>
    <definedName name="Br_fakture" localSheetId="3">#REF!</definedName>
    <definedName name="Br_fakture" localSheetId="1">#REF!</definedName>
    <definedName name="Br_fakture">#REF!</definedName>
    <definedName name="NazivTvrtke" localSheetId="5">'LIPANJ 2026'!#REF!</definedName>
    <definedName name="NazivTvrtke" localSheetId="2">'OŽUJAK 2026'!#REF!</definedName>
    <definedName name="NazivTvrtke" localSheetId="0">'SIJEČANJ 2026'!#REF!</definedName>
    <definedName name="NazivTvrtke" localSheetId="6">'SRPANJ 2026'!#REF!</definedName>
    <definedName name="NazivTvrtke" localSheetId="4">'SVIBANJ 2026'!#REF!</definedName>
    <definedName name="NazivTvrtke" localSheetId="3">'TRAVANJ 2026'!#REF!</definedName>
    <definedName name="NazivTvrtke" localSheetId="1">'VELJAČA 2026'!#REF!</definedName>
    <definedName name="NazivTvrtke">#REF!</definedName>
    <definedName name="PojedinostiOBrFakture">"PojedinostiOFakturi[Br fakture]"</definedName>
    <definedName name="rngInvoice" localSheetId="5">'LIPANJ 2026'!#REF!</definedName>
    <definedName name="rngInvoice" localSheetId="2">'OŽUJAK 2026'!#REF!</definedName>
    <definedName name="rngInvoice" localSheetId="0">'SIJEČANJ 2026'!#REF!</definedName>
    <definedName name="rngInvoice" localSheetId="6">'SRPANJ 2026'!#REF!</definedName>
    <definedName name="rngInvoice" localSheetId="4">'SVIBANJ 2026'!#REF!</definedName>
    <definedName name="rngInvoice" localSheetId="3">'TRAVANJ 2026'!#REF!</definedName>
    <definedName name="rngInvoice" localSheetId="1">'VELJAČA 2026'!#REF!</definedName>
    <definedName name="rngInvoice">#REF!</definedName>
    <definedName name="RUJAN" localSheetId="5">#REF!</definedName>
    <definedName name="RUJAN" localSheetId="6">#REF!</definedName>
    <definedName name="RUJAN" localSheetId="4">#REF!</definedName>
    <definedName name="RUJAN" localSheetId="3">#REF!</definedName>
    <definedName name="RUJAN">#REF!</definedName>
    <definedName name="SamoNaziv">#REF!</definedName>
    <definedName name="TraženjeKupca" localSheetId="5">#REF!</definedName>
    <definedName name="TraženjeKupca" localSheetId="2">#REF!</definedName>
    <definedName name="TraženjeKupca" localSheetId="0">#REF!</definedName>
    <definedName name="TraženjeKupca" localSheetId="6">#REF!</definedName>
    <definedName name="TraženjeKupca" localSheetId="4">#REF!</definedName>
    <definedName name="TraženjeKupca" localSheetId="3">#REF!</definedName>
    <definedName name="TraženjeKupca" localSheetId="1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29" l="1"/>
  <c r="C8" i="29" a="1"/>
  <c r="C8" i="29" s="1"/>
  <c r="B8" i="29" a="1"/>
  <c r="B8" i="29" s="1"/>
  <c r="E13" i="28"/>
  <c r="C9" i="28" a="1"/>
  <c r="C9" i="28" s="1"/>
  <c r="B9" i="28" a="1"/>
  <c r="B9" i="28" s="1"/>
  <c r="C8" i="28" a="1"/>
  <c r="C8" i="28" s="1"/>
  <c r="B8" i="28" a="1"/>
  <c r="B8" i="28" s="1"/>
  <c r="E13" i="27"/>
  <c r="C9" i="27" a="1"/>
  <c r="C9" i="27" s="1"/>
  <c r="B9" i="27" a="1"/>
  <c r="B9" i="27" s="1"/>
  <c r="C8" i="27" a="1"/>
  <c r="C8" i="27" s="1"/>
  <c r="B8" i="27" a="1"/>
  <c r="B8" i="27" s="1"/>
  <c r="C9" i="24" a="1"/>
  <c r="C9" i="24" s="1"/>
  <c r="B9" i="24" a="1"/>
  <c r="B9" i="24" s="1"/>
  <c r="C8" i="24" a="1"/>
  <c r="C8" i="24" s="1"/>
  <c r="B8" i="24" a="1"/>
  <c r="B8" i="24" s="1"/>
  <c r="E7" i="24"/>
  <c r="E12" i="24" s="1"/>
  <c r="E10" i="9"/>
  <c r="E13" i="9" s="1"/>
  <c r="E12" i="8"/>
  <c r="E12" i="23"/>
  <c r="C9" i="23" a="1"/>
  <c r="C9" i="23" s="1"/>
  <c r="B9" i="23" a="1"/>
  <c r="B9" i="23" s="1"/>
  <c r="C8" i="23" a="1"/>
  <c r="C8" i="23" s="1"/>
  <c r="B8" i="23" a="1"/>
  <c r="B8" i="23" s="1"/>
  <c r="C9" i="9" a="1"/>
  <c r="C9" i="9" s="1"/>
  <c r="B9" i="9" a="1"/>
  <c r="B9" i="9" s="1"/>
  <c r="C8" i="9" a="1"/>
  <c r="C8" i="9" s="1"/>
  <c r="B8" i="9" a="1"/>
  <c r="B8" i="9" s="1"/>
  <c r="C9" i="8" a="1"/>
  <c r="C9" i="8" s="1"/>
  <c r="B9" i="8" a="1"/>
  <c r="B9" i="8" s="1"/>
  <c r="C8" i="8" a="1"/>
  <c r="C8" i="8" s="1"/>
  <c r="B8" i="8" a="1"/>
  <c r="B8" i="8" s="1"/>
</calcChain>
</file>

<file path=xl/sharedStrings.xml><?xml version="1.0" encoding="utf-8"?>
<sst xmlns="http://schemas.openxmlformats.org/spreadsheetml/2006/main" count="165" uniqueCount="39">
  <si>
    <t>ZAGREB</t>
  </si>
  <si>
    <t>DRŽAVNI PRORAČUN RH</t>
  </si>
  <si>
    <t>Naziv primatelja</t>
  </si>
  <si>
    <t>OIB primatelja</t>
  </si>
  <si>
    <t>Sjedište primatelja</t>
  </si>
  <si>
    <t>Vrsta rashoda i izdatka</t>
  </si>
  <si>
    <t>INFORMACIJA O TROŠENJU SREDSTAVA</t>
  </si>
  <si>
    <t>Naziv ustanove: GIMNAZIJA EUGENA KUMIČIĆA OPATIJA</t>
  </si>
  <si>
    <t>Adresa: Drage Gervaisa 2</t>
  </si>
  <si>
    <t>Poštanski broj i grad: 51410 Opatija</t>
  </si>
  <si>
    <t>T: 051-271-966</t>
  </si>
  <si>
    <t>E-pošta: gek.opatija@gimnazija-ekumicica-opatija.skole.hr</t>
  </si>
  <si>
    <t>Web-mjesto: https://gek-opatija.hr/</t>
  </si>
  <si>
    <t>DJELATNICI USTANOVE</t>
  </si>
  <si>
    <t>3113 plaće za prekovremeni rad</t>
  </si>
  <si>
    <t>3132 doprinosi za obvezno zdravstveno osiguranje</t>
  </si>
  <si>
    <t xml:space="preserve">3295 novčana naknada poslodavca zbog nezapošljavanja osoba s invaliditetom </t>
  </si>
  <si>
    <t>Način objave isplaćenog iznosa</t>
  </si>
  <si>
    <t>SIJEČANJ 2026.g.</t>
  </si>
  <si>
    <t xml:space="preserve">Ukupno za siječanj 2026. godine: </t>
  </si>
  <si>
    <t>OŽUJAK 2026.g.</t>
  </si>
  <si>
    <t xml:space="preserve">Ukupno za ožujak 2026. godine: </t>
  </si>
  <si>
    <t>VELJAČA 2026.g.</t>
  </si>
  <si>
    <t xml:space="preserve">Ukupno za veljaču 2026. godine: </t>
  </si>
  <si>
    <t>3111 bruto plaće za redovan rad</t>
  </si>
  <si>
    <t xml:space="preserve">3111 bruto plaće za redovan rad </t>
  </si>
  <si>
    <t>3121 nagrade</t>
  </si>
  <si>
    <t>TRAVANJ 2026.g.</t>
  </si>
  <si>
    <t>3111 bruto plaće za redovan rad (ukupni iznos bez bolovanja na teret HZZO-a)</t>
  </si>
  <si>
    <t xml:space="preserve">Ukupno za travanj 2026. godine: </t>
  </si>
  <si>
    <t>SVIBANJ 2026.g.</t>
  </si>
  <si>
    <t>3121 regres za godišnji odmor</t>
  </si>
  <si>
    <t xml:space="preserve">Ukupno za svibanj 2026. godine: </t>
  </si>
  <si>
    <t>LIPANJ 2026.g.</t>
  </si>
  <si>
    <t>UGOVOR O DJELU</t>
  </si>
  <si>
    <t>3237 ugovor o djelu</t>
  </si>
  <si>
    <t xml:space="preserve">Ukupno za lipanj 2026. godine: </t>
  </si>
  <si>
    <t>SRPANJ 2026.g.</t>
  </si>
  <si>
    <t xml:space="preserve">Ukupno za srpanj 2026. godine: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</si>
</sst>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  <numFmt numFmtId="167" formatCode="_-* #,##0.00\ [$€-1]_-;\-* #,##0.00\ [$€-1]_-;_-* &quot;-&quot;??\ [$€-1]_-;_-@_-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749961851863155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sz val="16"/>
      <color theme="4" tint="-0.49998474074526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color theme="2" tint="-0.749961851863155"/>
      <name val="Calibri"/>
      <family val="2"/>
      <scheme val="minor"/>
    </font>
    <font>
      <b/>
      <sz val="14"/>
      <color theme="4" tint="-0.2499465926084170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3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2" applyNumberFormat="0" applyAlignment="0" applyProtection="0"/>
    <xf numFmtId="0" fontId="13" fillId="0" borderId="0" applyFill="0" applyBorder="0" applyProtection="0">
      <alignment horizontal="left" vertical="center"/>
    </xf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4" applyNumberFormat="0" applyAlignment="0" applyProtection="0"/>
    <xf numFmtId="0" fontId="19" fillId="10" borderId="5" applyNumberFormat="0" applyAlignment="0" applyProtection="0"/>
    <xf numFmtId="0" fontId="20" fillId="10" borderId="4" applyNumberFormat="0" applyAlignment="0" applyProtection="0"/>
    <xf numFmtId="0" fontId="21" fillId="0" borderId="6" applyNumberFormat="0" applyFill="0" applyAlignment="0" applyProtection="0"/>
    <xf numFmtId="0" fontId="22" fillId="11" borderId="7" applyNumberFormat="0" applyAlignment="0" applyProtection="0"/>
    <xf numFmtId="0" fontId="14" fillId="12" borderId="8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9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4" fillId="4" borderId="3" xfId="6" applyAlignment="1" applyProtection="1">
      <alignment vertical="top" wrapText="1"/>
    </xf>
    <xf numFmtId="0" fontId="5" fillId="3" borderId="0" xfId="7" applyAlignment="1" applyProtection="1">
      <alignment vertical="top" wrapText="1"/>
    </xf>
    <xf numFmtId="0" fontId="2" fillId="0" borderId="0" xfId="0" applyFont="1" applyAlignment="1" applyProtection="1">
      <alignment horizontal="center" vertical="top" wrapText="1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>
      <alignment horizontal="center" vertical="center"/>
    </xf>
    <xf numFmtId="44" fontId="25" fillId="2" borderId="0" xfId="0" applyNumberFormat="1" applyFont="1" applyFill="1" applyBorder="1" applyAlignment="1">
      <alignment horizontal="center" vertical="center"/>
    </xf>
    <xf numFmtId="44" fontId="25" fillId="2" borderId="0" xfId="0" applyNumberFormat="1" applyFont="1" applyFill="1" applyBorder="1" applyAlignment="1">
      <alignment horizontal="left" vertical="center" wrapText="1"/>
    </xf>
    <xf numFmtId="167" fontId="25" fillId="0" borderId="0" xfId="0" applyNumberFormat="1" applyFont="1" applyFill="1" applyBorder="1" applyAlignment="1"/>
    <xf numFmtId="44" fontId="25" fillId="2" borderId="0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 applyProtection="1">
      <alignment horizontal="center" vertical="center"/>
    </xf>
    <xf numFmtId="0" fontId="30" fillId="2" borderId="0" xfId="0" applyNumberFormat="1" applyFont="1" applyFill="1" applyBorder="1" applyAlignment="1" applyProtection="1">
      <alignment horizontal="right" vertical="center"/>
    </xf>
    <xf numFmtId="0" fontId="0" fillId="2" borderId="0" xfId="0" applyNumberFormat="1" applyFont="1" applyFill="1" applyBorder="1" applyAlignment="1">
      <alignment horizontal="center" vertical="center"/>
    </xf>
    <xf numFmtId="44" fontId="0" fillId="2" borderId="0" xfId="0" applyNumberFormat="1" applyFont="1" applyFill="1" applyBorder="1" applyAlignment="1">
      <alignment horizontal="center" vertical="center"/>
    </xf>
    <xf numFmtId="44" fontId="0" fillId="2" borderId="0" xfId="0" applyNumberFormat="1" applyFont="1" applyFill="1" applyBorder="1" applyAlignment="1">
      <alignment horizontal="center" vertical="center" wrapText="1"/>
    </xf>
    <xf numFmtId="167" fontId="30" fillId="0" borderId="0" xfId="0" applyNumberFormat="1" applyFont="1" applyFill="1" applyBorder="1" applyAlignment="1">
      <alignment horizontal="right" vertical="center"/>
    </xf>
    <xf numFmtId="0" fontId="24" fillId="0" borderId="0" xfId="0" applyFont="1" applyAlignment="1" applyProtection="1">
      <alignment vertical="center"/>
    </xf>
    <xf numFmtId="0" fontId="31" fillId="0" borderId="0" xfId="8" applyFont="1" applyFill="1" applyBorder="1" applyAlignment="1" applyProtection="1">
      <alignment horizontal="center" vertical="center"/>
    </xf>
    <xf numFmtId="0" fontId="31" fillId="0" borderId="11" xfId="8" applyFont="1" applyFill="1" applyBorder="1" applyAlignment="1" applyProtection="1">
      <alignment horizontal="center" vertical="center" wrapText="1"/>
    </xf>
    <xf numFmtId="0" fontId="31" fillId="0" borderId="10" xfId="8" applyFont="1" applyFill="1" applyBorder="1" applyAlignment="1" applyProtection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" fillId="0" borderId="0" xfId="0" applyFont="1">
      <alignment vertical="top" wrapText="1"/>
    </xf>
    <xf numFmtId="0" fontId="27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0" fillId="2" borderId="0" xfId="0" applyNumberFormat="1" applyFont="1" applyFill="1" applyBorder="1" applyAlignment="1">
      <alignment horizontal="right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6" fillId="0" borderId="0" xfId="2" applyFont="1" applyBorder="1" applyAlignment="1" applyProtection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8" fillId="3" borderId="1" xfId="7" applyFont="1" applyBorder="1" applyAlignment="1">
      <alignment horizontal="left" vertical="center" wrapText="1"/>
    </xf>
    <xf numFmtId="0" fontId="28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9" fillId="4" borderId="3" xfId="6" applyFont="1" applyAlignment="1" applyProtection="1">
      <alignment horizontal="left" vertical="center" wrapText="1"/>
    </xf>
    <xf numFmtId="0" fontId="28" fillId="3" borderId="1" xfId="7" applyFont="1" applyBorder="1" applyAlignment="1">
      <alignment horizontal="left" vertical="center" wrapText="1"/>
    </xf>
    <xf numFmtId="0" fontId="28" fillId="3" borderId="9" xfId="7" applyFont="1" applyBorder="1" applyAlignment="1">
      <alignment horizontal="center" vertical="center" wrapText="1"/>
    </xf>
    <xf numFmtId="0" fontId="28" fillId="3" borderId="0" xfId="7" applyFont="1" applyAlignment="1">
      <alignment horizontal="left" vertical="center" wrapText="1"/>
    </xf>
    <xf numFmtId="0" fontId="28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90"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none"/>
      </font>
      <fill>
        <patternFill patternType="solid">
          <fgColor rgb="FF000000"/>
          <bgColor rgb="FFFFFFFF"/>
        </patternFill>
      </fill>
    </dxf>
    <dxf>
      <font>
        <b/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4" defaultPivotStyle="PivotStyleLight16">
    <tableStyle name="Tablica izlaznih faktura" pivot="0" count="7" xr9:uid="{00000000-0011-0000-FFFF-FFFF00000000}">
      <tableStyleElement type="wholeTable" dxfId="189"/>
      <tableStyleElement type="headerRow" dxfId="188"/>
      <tableStyleElement type="totalRow" dxfId="187"/>
      <tableStyleElement type="firstColumn" dxfId="186"/>
      <tableStyleElement type="lastColumn" dxfId="185"/>
      <tableStyleElement type="firstRowStripe" dxfId="184"/>
      <tableStyleElement type="firstColumnStripe" dxfId="183"/>
    </tableStyle>
    <tableStyle name="Tablica izlaznih faktura 2" pivot="0" count="7" xr9:uid="{0F131FE5-DD5C-434B-9821-9641204954E3}">
      <tableStyleElement type="wholeTable" dxfId="182"/>
      <tableStyleElement type="headerRow" dxfId="181"/>
      <tableStyleElement type="totalRow" dxfId="180"/>
      <tableStyleElement type="firstColumn" dxfId="179"/>
      <tableStyleElement type="lastColumn" dxfId="178"/>
      <tableStyleElement type="firstRowStripe" dxfId="177"/>
      <tableStyleElement type="firstColumnStripe" dxfId="176"/>
    </tableStyle>
    <tableStyle name="Tablica izlaznih faktura 3" pivot="0" count="7" xr9:uid="{98483F8F-FD04-4ADD-B853-9614B2D0EE5B}">
      <tableStyleElement type="wholeTable" dxfId="175"/>
      <tableStyleElement type="headerRow" dxfId="174"/>
      <tableStyleElement type="totalRow" dxfId="173"/>
      <tableStyleElement type="firstColumn" dxfId="172"/>
      <tableStyleElement type="lastColumn" dxfId="171"/>
      <tableStyleElement type="firstRowStripe" dxfId="170"/>
      <tableStyleElement type="firstColumnStripe" dxfId="169"/>
    </tableStyle>
    <tableStyle name="Tablica izlaznih faktura 4" pivot="0" count="7" xr9:uid="{0EB99609-0279-436D-96BB-CDADD69D40ED}">
      <tableStyleElement type="wholeTable" dxfId="168"/>
      <tableStyleElement type="headerRow" dxfId="167"/>
      <tableStyleElement type="totalRow" dxfId="166"/>
      <tableStyleElement type="firstColumn" dxfId="165"/>
      <tableStyleElement type="lastColumn" dxfId="164"/>
      <tableStyleElement type="firstRowStripe" dxfId="163"/>
      <tableStyleElement type="firstColumnStripe" dxfId="16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Desktop/RA&#268;UNOVODSTVO%20GEK%20Opatija/PG&#381;/Transparentnost%20prora&#269;una/2026/iTransparentnost%20GEK%20Opatija-pregled%20isplata%202026%20&#8211;%20godi&#353;n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JEČANJ 2026"/>
      <sheetName val="VELJAČA 2026"/>
      <sheetName val="OŽUJAK 2026"/>
      <sheetName val="TRAVANJ 2026"/>
      <sheetName val="SVIBANJ 2026"/>
      <sheetName val="LIPANJ 2026"/>
      <sheetName val="SRPANJ 2026"/>
      <sheetName val="KOLOVOZ 2026"/>
      <sheetName val="RUJAN 2026 "/>
      <sheetName val="LISTOPAD 2026"/>
      <sheetName val="STUDENI 2026"/>
      <sheetName val="PROSINAC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FEC8DEF-B11F-46CB-8E60-464A73DD1FC8}" name="FakturaProjekta214" displayName="FakturaProjekta214" ref="A6:E12" headerRowDxfId="152" dataDxfId="151" totalsRowDxfId="150" headerRowCellStyle="Naslov 3">
  <autoFilter ref="A6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1FD45EAD-5947-4195-B4F4-C1A836218C88}" name="Naziv primatelja" dataDxfId="149" totalsRowDxfId="148"/>
    <tableColumn id="8" xr3:uid="{AD173309-B252-4693-B4A3-29925E049AFC}" name="OIB primatelja" dataDxfId="147" totalsRowDxfId="146" dataCellStyle="Normalno"/>
    <tableColumn id="10" xr3:uid="{0BD453AE-02AD-4D02-A07B-636C988248B6}" name="Sjedište primatelja" dataDxfId="145" totalsRowDxfId="144" dataCellStyle="Normalno"/>
    <tableColumn id="3" xr3:uid="{A8E5E429-AF59-44E2-9F68-BC43C9C439F2}" name="Vrsta rashoda i izdatka" dataDxfId="143" totalsRowDxfId="142"/>
    <tableColumn id="11" xr3:uid="{DE24E1FF-1977-43C6-8636-0134B4E41CA4}" name="Način objave isplaćenog iznosa" totalsRowFunction="count" dataDxfId="141" totalsRowDxfId="14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04243F-569E-4060-A2BC-C641732BF74B}" name="FakturaProjekta23" displayName="FakturaProjekta23" ref="A6:E12" headerRowDxfId="130" dataDxfId="129" totalsRowDxfId="128" headerRowCellStyle="Naslov 3">
  <autoFilter ref="A6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2AF40B6A-BAB5-4C79-8CC9-25FF608BFAC2}" name="Naziv primatelja" dataDxfId="127" totalsRowDxfId="126"/>
    <tableColumn id="8" xr3:uid="{EC8A29FC-F66A-4A02-A2BD-86DC3300B493}" name="OIB primatelja" dataDxfId="125" totalsRowDxfId="124" dataCellStyle="Normalno"/>
    <tableColumn id="10" xr3:uid="{CE89E248-1C6D-4290-9735-14F5CF3D4FB5}" name="Sjedište primatelja" dataDxfId="123" totalsRowDxfId="122" dataCellStyle="Normalno"/>
    <tableColumn id="3" xr3:uid="{E2312C12-4C0A-4538-9503-6B33B05C5201}" name="Vrsta rashoda i izdatka" dataDxfId="121" totalsRowDxfId="120"/>
    <tableColumn id="11" xr3:uid="{1319E640-61C7-4D0B-8BCB-8427A8A52CCE}" name="Način objave isplaćenog iznosa" totalsRowFunction="count" dataDxfId="119" totalsRowDxfId="118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A15E684-F67A-4C27-A586-B679902ED8B6}" name="FakturaProjekta234" displayName="FakturaProjekta234" ref="A6:E13" headerRowDxfId="108" dataDxfId="107" totalsRowDxfId="106" headerRowCellStyle="Naslov 3">
  <autoFilter ref="A6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E94CC2-2689-4B9A-99CD-8C157491BD7A}" name="Naziv primatelja" dataDxfId="105" totalsRowDxfId="104"/>
    <tableColumn id="8" xr3:uid="{52F7907C-5D34-4C35-A704-55B9428187BF}" name="OIB primatelja" dataDxfId="103" totalsRowDxfId="102" dataCellStyle="Normalno"/>
    <tableColumn id="10" xr3:uid="{0A73C000-9166-4898-9396-7E505FE8DDB2}" name="Sjedište primatelja" dataDxfId="101" totalsRowDxfId="100" dataCellStyle="Normalno"/>
    <tableColumn id="3" xr3:uid="{5D70C68E-1937-4196-9A1A-B2D45603D7CD}" name="Vrsta rashoda i izdatka" dataDxfId="99" totalsRowDxfId="98"/>
    <tableColumn id="11" xr3:uid="{CF8E62C6-FE06-4CB1-8172-6800B6396415}" name="Način objave isplaćenog iznosa" totalsRowFunction="count" dataDxfId="97" totalsRowDxfId="96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A231DF-125D-47EF-AE0F-BF3F4F95223F}" name="FakturaProjekta2345" displayName="FakturaProjekta2345" ref="A6:E12" headerRowDxfId="86" dataDxfId="85" totalsRowDxfId="84" headerRowCellStyle="Naslov 3">
  <autoFilter ref="A6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EF1040AF-E105-4A8B-B5F8-37F36504CA0B}" name="Naziv primatelja" dataDxfId="83" totalsRowDxfId="82"/>
    <tableColumn id="8" xr3:uid="{E4903175-8232-41E0-9B24-C1DD590E42C7}" name="OIB primatelja" dataDxfId="81" totalsRowDxfId="80" dataCellStyle="Normalno"/>
    <tableColumn id="10" xr3:uid="{665120B1-D894-47DE-B5BD-C996A39CF95D}" name="Sjedište primatelja" dataDxfId="79" totalsRowDxfId="78" dataCellStyle="Normalno"/>
    <tableColumn id="3" xr3:uid="{129BAAC2-FA17-4AE5-94BA-833759DC0A94}" name="Vrsta rashoda i izdatka" dataDxfId="77" totalsRowDxfId="76"/>
    <tableColumn id="11" xr3:uid="{20E1879D-4080-41F5-8C94-31AE7B890E48}" name="Način objave isplaćenog iznosa" totalsRowFunction="count" dataDxfId="75" totalsRowDxfId="74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7841A4B-0354-4A58-9198-2F394BCE0E03}" name="FakturaProjekta23456" displayName="FakturaProjekta23456" ref="A6:E13" headerRowDxfId="59" dataDxfId="58" totalsRowDxfId="57" headerRowCellStyle="Naslov 3">
  <autoFilter ref="A6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EAE50FEA-7438-4F97-9820-C2CDAF6EBF37}" name="Naziv primatelja" dataDxfId="56" totalsRowDxfId="55"/>
    <tableColumn id="8" xr3:uid="{EF274BCE-7CF2-43CB-A779-0944A8FDD815}" name="OIB primatelja" dataDxfId="54" totalsRowDxfId="53" dataCellStyle="Normalno"/>
    <tableColumn id="10" xr3:uid="{AD3A1329-BF0C-4090-B3B3-D7C231E2C63E}" name="Sjedište primatelja" dataDxfId="52" totalsRowDxfId="51" dataCellStyle="Normalno"/>
    <tableColumn id="3" xr3:uid="{0B954256-9F20-4CFE-B3BC-2B780E560784}" name="Vrsta rashoda i izdatka" dataDxfId="50" totalsRowDxfId="49"/>
    <tableColumn id="11" xr3:uid="{2DA2C5E5-A7FC-4C26-8216-149181CDFBB0}" name="Način objave isplaćenog iznosa" totalsRowFunction="count" dataDxfId="48" totalsRowDxfId="47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1DAEA3C-BC7C-4000-A3D2-F5EA8817B045}" name="FakturaProjekta234567" displayName="FakturaProjekta234567" ref="A6:E13" headerRowDxfId="33" dataDxfId="32" totalsRowDxfId="31" headerRowCellStyle="Naslov 3">
  <autoFilter ref="A6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E03615A1-7D33-46A2-B1CC-A803A2C1CA9C}" name="Naziv primatelja" dataDxfId="30" totalsRowDxfId="29"/>
    <tableColumn id="8" xr3:uid="{582E6CB0-4A2F-4CDB-8C32-FA8A8F6B714F}" name="OIB primatelja" dataDxfId="28" totalsRowDxfId="27" dataCellStyle="Normalno"/>
    <tableColumn id="10" xr3:uid="{99D690E8-9120-4DFC-AD67-FB206167E724}" name="Sjedište primatelja" dataDxfId="26" totalsRowDxfId="25" dataCellStyle="Normalno"/>
    <tableColumn id="3" xr3:uid="{9A1CB3D4-9BFB-4CC2-900C-77A7529048EF}" name="Vrsta rashoda i izdatka" dataDxfId="24" totalsRowDxfId="23"/>
    <tableColumn id="11" xr3:uid="{6B62BFE5-8DAF-4A01-AA7C-9C28B7B0181D}" name="Način objave isplaćenog iznosa" totalsRowFunction="count" dataDxfId="22" totalsRowDxfId="21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531CBD6-B403-4466-ABA5-069701458291}" name="FakturaProjekta2345678" displayName="FakturaProjekta2345678" ref="A6:E11" headerRowDxfId="12" dataDxfId="11" totalsRowDxfId="10" headerRowCellStyle="Naslov 3">
  <autoFilter ref="A6:E11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61CA9339-745E-430A-9FA7-95BA22AD5115}" name="Naziv primatelja" dataDxfId="8" totalsRowDxfId="9"/>
    <tableColumn id="8" xr3:uid="{ACDB8400-CB78-4802-88E6-E690394E57EF}" name="OIB primatelja" dataDxfId="6" totalsRowDxfId="7" dataCellStyle="Normalno"/>
    <tableColumn id="10" xr3:uid="{1344E2E2-D944-47B8-B476-05FD60AD3F6E}" name="Sjedište primatelja" dataDxfId="4" totalsRowDxfId="5" dataCellStyle="Normalno"/>
    <tableColumn id="3" xr3:uid="{ECC432CB-9CB8-4002-986A-BFC2141C04B2}" name="Vrsta rashoda i izdatka" dataDxfId="2" totalsRowDxfId="3"/>
    <tableColumn id="11" xr3:uid="{C8FFB4CA-498E-4C67-A71B-8EBBED9912B2}" name="Način objave isplaćenog iznosa" totalsRowFunction="count" dataDxfId="0" totalsRowDxfId="1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1B516-883E-4ECB-AC31-7852DF6F9F51}">
  <sheetPr>
    <tabColor theme="4" tint="-0.499984740745262"/>
    <pageSetUpPr autoPageBreaks="0" fitToPage="1"/>
  </sheetPr>
  <dimension ref="A1:F13"/>
  <sheetViews>
    <sheetView showGridLines="0" zoomScaleNormal="100" workbookViewId="0">
      <selection activeCell="D8" sqref="D8"/>
    </sheetView>
  </sheetViews>
  <sheetFormatPr defaultColWidth="9" defaultRowHeight="33.950000000000003" customHeight="1" x14ac:dyDescent="0.25"/>
  <cols>
    <col min="1" max="1" width="37.140625" style="5" customWidth="1"/>
    <col min="2" max="2" width="19.85546875" style="5" customWidth="1"/>
    <col min="3" max="3" width="23.42578125" style="5" customWidth="1"/>
    <col min="4" max="4" width="36.7109375" style="5" customWidth="1"/>
    <col min="5" max="5" width="18.7109375" style="5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28.5" customHeight="1" thickBot="1" x14ac:dyDescent="0.3">
      <c r="A1" s="54" t="s">
        <v>7</v>
      </c>
      <c r="B1" s="54"/>
      <c r="C1" s="54"/>
      <c r="D1" s="54"/>
      <c r="E1" s="54"/>
      <c r="F1" s="3"/>
    </row>
    <row r="2" spans="1:6" ht="21" customHeight="1" thickTop="1" x14ac:dyDescent="0.25">
      <c r="A2" s="55" t="s">
        <v>8</v>
      </c>
      <c r="B2" s="55"/>
      <c r="C2" s="30" t="s">
        <v>10</v>
      </c>
      <c r="D2" s="56" t="s">
        <v>11</v>
      </c>
      <c r="E2" s="56"/>
      <c r="F2" s="4"/>
    </row>
    <row r="3" spans="1:6" ht="21" customHeight="1" x14ac:dyDescent="0.25">
      <c r="A3" s="57" t="s">
        <v>9</v>
      </c>
      <c r="B3" s="57"/>
      <c r="C3" s="31"/>
      <c r="D3" s="58" t="s">
        <v>12</v>
      </c>
      <c r="E3" s="58"/>
      <c r="F3" s="4"/>
    </row>
    <row r="4" spans="1:6" ht="33.75" customHeight="1" x14ac:dyDescent="0.25">
      <c r="A4" s="29" t="s">
        <v>18</v>
      </c>
      <c r="B4" s="13"/>
      <c r="C4" s="13"/>
      <c r="D4" s="13"/>
      <c r="E4" s="13"/>
    </row>
    <row r="5" spans="1:6" ht="25.5" customHeight="1" x14ac:dyDescent="0.25">
      <c r="A5" s="53" t="s">
        <v>6</v>
      </c>
      <c r="B5" s="53"/>
      <c r="C5" s="53"/>
      <c r="D5" s="53"/>
      <c r="E5" s="53"/>
    </row>
    <row r="6" spans="1:6" s="2" customFormat="1" ht="51" customHeight="1" x14ac:dyDescent="0.25">
      <c r="A6" s="20" t="s">
        <v>2</v>
      </c>
      <c r="B6" s="22" t="s">
        <v>3</v>
      </c>
      <c r="C6" s="22" t="s">
        <v>4</v>
      </c>
      <c r="D6" s="22" t="s">
        <v>5</v>
      </c>
      <c r="E6" s="21" t="s">
        <v>17</v>
      </c>
    </row>
    <row r="7" spans="1:6" s="2" customFormat="1" ht="31.5" customHeight="1" x14ac:dyDescent="0.25">
      <c r="A7" s="6" t="s">
        <v>13</v>
      </c>
      <c r="B7" s="7"/>
      <c r="C7" s="8"/>
      <c r="D7" s="9" t="s">
        <v>24</v>
      </c>
      <c r="E7" s="10">
        <v>56249.46</v>
      </c>
    </row>
    <row r="8" spans="1:6" s="2" customFormat="1" ht="24.75" customHeight="1" x14ac:dyDescent="0.25">
      <c r="A8" s="6" t="s">
        <v>13</v>
      </c>
      <c r="B8" s="7" t="str">
        <f t="array" ref="B8">IFERROR(INDEX(#REF!,SMALL(IF(#REF!=rngInvoice,ROW(#REF!)-ROW(#REF!)), ROW(4:4)), MATCH($B$6,#REF!, 0)),"")</f>
        <v/>
      </c>
      <c r="C8" s="8" t="str">
        <f t="array" ref="C8">IFERROR(INDEX(#REF!,SMALL(IF(#REF!=rngInvoice,ROW(#REF!)-ROW(#REF!)), ROW(4:4)), MATCH($C$6,#REF!, 0)),"")</f>
        <v/>
      </c>
      <c r="D8" s="9" t="s">
        <v>14</v>
      </c>
      <c r="E8" s="10">
        <v>1363.45</v>
      </c>
    </row>
    <row r="9" spans="1:6" s="2" customFormat="1" ht="31.5" customHeight="1" x14ac:dyDescent="0.25">
      <c r="A9" s="6" t="s">
        <v>13</v>
      </c>
      <c r="B9" s="7" t="str">
        <f t="array" ref="B9">IFERROR(INDEX(#REF!,SMALL(IF(#REF!=rngInvoice,ROW(#REF!)-ROW(#REF!)), ROW(4:4)), MATCH($B$6,#REF!, 0)),"")</f>
        <v/>
      </c>
      <c r="C9" s="8" t="str">
        <f t="array" ref="C9">IFERROR(INDEX(#REF!,SMALL(IF(#REF!=rngInvoice,ROW(#REF!)-ROW(#REF!)), ROW(4:4)), MATCH($C$6,#REF!, 0)),"")</f>
        <v/>
      </c>
      <c r="D9" s="9" t="s">
        <v>15</v>
      </c>
      <c r="E9" s="10">
        <v>9506.1200000000008</v>
      </c>
    </row>
    <row r="10" spans="1:6" s="2" customFormat="1" ht="31.5" customHeight="1" x14ac:dyDescent="0.25">
      <c r="A10" s="6" t="s">
        <v>1</v>
      </c>
      <c r="B10" s="7">
        <v>18683136487</v>
      </c>
      <c r="C10" s="8" t="s">
        <v>0</v>
      </c>
      <c r="D10" s="9" t="s">
        <v>16</v>
      </c>
      <c r="E10" s="10">
        <v>210</v>
      </c>
    </row>
    <row r="11" spans="1:6" s="19" customFormat="1" ht="20.25" customHeight="1" x14ac:dyDescent="0.25">
      <c r="A11" s="6"/>
      <c r="B11" s="7"/>
      <c r="C11" s="8"/>
      <c r="D11" s="11"/>
      <c r="E11" s="12"/>
    </row>
    <row r="12" spans="1:6" s="2" customFormat="1" ht="33.950000000000003" customHeight="1" x14ac:dyDescent="0.25">
      <c r="A12" s="14" t="s">
        <v>19</v>
      </c>
      <c r="B12" s="15"/>
      <c r="C12" s="16"/>
      <c r="D12" s="17"/>
      <c r="E12" s="18">
        <f>SUM(E7:E10)</f>
        <v>67329.03</v>
      </c>
    </row>
    <row r="13" spans="1:6" s="2" customFormat="1" ht="33.950000000000003" customHeight="1" x14ac:dyDescent="0.25">
      <c r="A13" s="5"/>
      <c r="B13" s="5"/>
      <c r="C13" s="5"/>
      <c r="D13" s="5"/>
      <c r="E13" s="5"/>
    </row>
  </sheetData>
  <sheetProtection selectLockedCells="1" selectUnlockedCells="1"/>
  <mergeCells count="6">
    <mergeCell ref="A5:E5"/>
    <mergeCell ref="A1:E1"/>
    <mergeCell ref="A2:B2"/>
    <mergeCell ref="D2:E2"/>
    <mergeCell ref="A3:B3"/>
    <mergeCell ref="D3:E3"/>
  </mergeCells>
  <conditionalFormatting sqref="C10:D10 A11:D12">
    <cfRule type="expression" dxfId="161" priority="13">
      <formula>MOD(ROW(),2)=0</formula>
    </cfRule>
  </conditionalFormatting>
  <conditionalFormatting sqref="E8:E12">
    <cfRule type="expression" dxfId="160" priority="11">
      <formula>MOD(ROW(),2)=0</formula>
    </cfRule>
    <cfRule type="expression" dxfId="159" priority="12">
      <formula>MOD(ROW(),2)=1</formula>
    </cfRule>
  </conditionalFormatting>
  <conditionalFormatting sqref="A10">
    <cfRule type="expression" dxfId="158" priority="10">
      <formula>MOD(ROW(),2)=0</formula>
    </cfRule>
  </conditionalFormatting>
  <conditionalFormatting sqref="A7:D7 A8:A9">
    <cfRule type="expression" dxfId="157" priority="9">
      <formula>MOD(ROW(),2)=0</formula>
    </cfRule>
  </conditionalFormatting>
  <conditionalFormatting sqref="E7">
    <cfRule type="expression" dxfId="156" priority="7">
      <formula>MOD(ROW(),2)=0</formula>
    </cfRule>
    <cfRule type="expression" dxfId="155" priority="8">
      <formula>MOD(ROW(),2)=1</formula>
    </cfRule>
  </conditionalFormatting>
  <conditionalFormatting sqref="B8:D9">
    <cfRule type="expression" dxfId="154" priority="6">
      <formula>MOD(ROW(),2)=0</formula>
    </cfRule>
  </conditionalFormatting>
  <conditionalFormatting sqref="B10">
    <cfRule type="expression" dxfId="153" priority="5">
      <formula>MOD(ROW(),2)=0</formula>
    </cfRule>
  </conditionalFormatting>
  <printOptions horizontalCentered="1"/>
  <pageMargins left="0.7" right="0.7" top="1" bottom="1" header="0.3" footer="0.3"/>
  <pageSetup paperSize="9" scale="96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20A8-5F6D-4410-9BA9-708DE922AD03}">
  <sheetPr>
    <tabColor theme="4" tint="-0.499984740745262"/>
    <pageSetUpPr autoPageBreaks="0" fitToPage="1"/>
  </sheetPr>
  <dimension ref="A1:F13"/>
  <sheetViews>
    <sheetView showGridLines="0" zoomScaleNormal="100" workbookViewId="0">
      <selection activeCell="D8" sqref="D8"/>
    </sheetView>
  </sheetViews>
  <sheetFormatPr defaultColWidth="9" defaultRowHeight="33.950000000000003" customHeight="1" x14ac:dyDescent="0.25"/>
  <cols>
    <col min="1" max="1" width="37.140625" style="5" customWidth="1"/>
    <col min="2" max="2" width="19.85546875" style="5" customWidth="1"/>
    <col min="3" max="3" width="23.42578125" style="5" customWidth="1"/>
    <col min="4" max="4" width="36.7109375" style="5" customWidth="1"/>
    <col min="5" max="5" width="18.7109375" style="5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28.5" customHeight="1" thickBot="1" x14ac:dyDescent="0.3">
      <c r="A1" s="54" t="s">
        <v>7</v>
      </c>
      <c r="B1" s="54"/>
      <c r="C1" s="54"/>
      <c r="D1" s="54"/>
      <c r="E1" s="54"/>
      <c r="F1" s="3"/>
    </row>
    <row r="2" spans="1:6" ht="21" customHeight="1" thickTop="1" x14ac:dyDescent="0.25">
      <c r="A2" s="55" t="s">
        <v>8</v>
      </c>
      <c r="B2" s="55"/>
      <c r="C2" s="24" t="s">
        <v>10</v>
      </c>
      <c r="D2" s="56" t="s">
        <v>11</v>
      </c>
      <c r="E2" s="56"/>
      <c r="F2" s="4"/>
    </row>
    <row r="3" spans="1:6" ht="21" customHeight="1" x14ac:dyDescent="0.25">
      <c r="A3" s="57" t="s">
        <v>9</v>
      </c>
      <c r="B3" s="57"/>
      <c r="C3" s="25"/>
      <c r="D3" s="58" t="s">
        <v>12</v>
      </c>
      <c r="E3" s="58"/>
      <c r="F3" s="4"/>
    </row>
    <row r="4" spans="1:6" ht="33.75" customHeight="1" x14ac:dyDescent="0.25">
      <c r="A4" s="23" t="s">
        <v>22</v>
      </c>
      <c r="B4" s="13"/>
      <c r="C4" s="13"/>
      <c r="D4" s="13"/>
      <c r="E4" s="13"/>
    </row>
    <row r="5" spans="1:6" ht="25.5" customHeight="1" x14ac:dyDescent="0.25">
      <c r="A5" s="53" t="s">
        <v>6</v>
      </c>
      <c r="B5" s="53"/>
      <c r="C5" s="53"/>
      <c r="D5" s="53"/>
      <c r="E5" s="53"/>
    </row>
    <row r="6" spans="1:6" s="2" customFormat="1" ht="51" customHeight="1" x14ac:dyDescent="0.25">
      <c r="A6" s="20" t="s">
        <v>2</v>
      </c>
      <c r="B6" s="22" t="s">
        <v>3</v>
      </c>
      <c r="C6" s="22" t="s">
        <v>4</v>
      </c>
      <c r="D6" s="22" t="s">
        <v>5</v>
      </c>
      <c r="E6" s="21" t="s">
        <v>17</v>
      </c>
    </row>
    <row r="7" spans="1:6" s="2" customFormat="1" ht="31.5" customHeight="1" x14ac:dyDescent="0.25">
      <c r="A7" s="6" t="s">
        <v>13</v>
      </c>
      <c r="B7" s="7"/>
      <c r="C7" s="8"/>
      <c r="D7" s="9" t="s">
        <v>25</v>
      </c>
      <c r="E7" s="10">
        <v>56392.35</v>
      </c>
    </row>
    <row r="8" spans="1:6" s="2" customFormat="1" ht="24.75" customHeight="1" x14ac:dyDescent="0.25">
      <c r="A8" s="6" t="s">
        <v>13</v>
      </c>
      <c r="B8" s="7" t="str">
        <f t="array" ref="B8">IFERROR(INDEX(#REF!,SMALL(IF(#REF!=rngInvoice,ROW(#REF!)-ROW(#REF!)), ROW(4:4)), MATCH($B$6,#REF!, 0)),"")</f>
        <v/>
      </c>
      <c r="C8" s="8" t="str">
        <f t="array" ref="C8">IFERROR(INDEX(#REF!,SMALL(IF(#REF!=rngInvoice,ROW(#REF!)-ROW(#REF!)), ROW(4:4)), MATCH($C$6,#REF!, 0)),"")</f>
        <v/>
      </c>
      <c r="D8" s="9" t="s">
        <v>14</v>
      </c>
      <c r="E8" s="10">
        <v>1486.75</v>
      </c>
    </row>
    <row r="9" spans="1:6" s="2" customFormat="1" ht="31.5" customHeight="1" x14ac:dyDescent="0.25">
      <c r="A9" s="6" t="s">
        <v>13</v>
      </c>
      <c r="B9" s="7" t="str">
        <f t="array" ref="B9">IFERROR(INDEX(#REF!,SMALL(IF(#REF!=rngInvoice,ROW(#REF!)-ROW(#REF!)), ROW(4:4)), MATCH($B$6,#REF!, 0)),"")</f>
        <v/>
      </c>
      <c r="C9" s="8" t="str">
        <f t="array" ref="C9">IFERROR(INDEX(#REF!,SMALL(IF(#REF!=rngInvoice,ROW(#REF!)-ROW(#REF!)), ROW(4:4)), MATCH($C$6,#REF!, 0)),"")</f>
        <v/>
      </c>
      <c r="D9" s="9" t="s">
        <v>15</v>
      </c>
      <c r="E9" s="10">
        <v>9550.07</v>
      </c>
    </row>
    <row r="10" spans="1:6" s="2" customFormat="1" ht="28.5" customHeight="1" x14ac:dyDescent="0.25">
      <c r="A10" s="6" t="s">
        <v>1</v>
      </c>
      <c r="B10" s="7">
        <v>18683136487</v>
      </c>
      <c r="C10" s="8" t="s">
        <v>0</v>
      </c>
      <c r="D10" s="9" t="s">
        <v>16</v>
      </c>
      <c r="E10" s="10"/>
    </row>
    <row r="11" spans="1:6" s="19" customFormat="1" ht="20.25" customHeight="1" x14ac:dyDescent="0.25">
      <c r="A11" s="6"/>
      <c r="B11" s="7"/>
      <c r="C11" s="8"/>
      <c r="D11" s="11"/>
      <c r="E11" s="12">
        <v>210</v>
      </c>
    </row>
    <row r="12" spans="1:6" s="2" customFormat="1" ht="33.950000000000003" customHeight="1" x14ac:dyDescent="0.25">
      <c r="A12" s="14" t="s">
        <v>23</v>
      </c>
      <c r="B12" s="15"/>
      <c r="C12" s="16"/>
      <c r="D12" s="17"/>
      <c r="E12" s="18">
        <f>SUM(E7:E11)</f>
        <v>67639.17</v>
      </c>
    </row>
    <row r="13" spans="1:6" s="2" customFormat="1" ht="33.950000000000003" customHeight="1" x14ac:dyDescent="0.25">
      <c r="A13" s="5"/>
      <c r="B13" s="5"/>
      <c r="C13" s="5"/>
      <c r="D13" s="5"/>
      <c r="E13" s="5"/>
    </row>
  </sheetData>
  <sheetProtection selectLockedCells="1" selectUnlockedCells="1"/>
  <mergeCells count="6">
    <mergeCell ref="A5:E5"/>
    <mergeCell ref="A1:E1"/>
    <mergeCell ref="A2:B2"/>
    <mergeCell ref="D2:E2"/>
    <mergeCell ref="A3:B3"/>
    <mergeCell ref="D3:E3"/>
  </mergeCells>
  <conditionalFormatting sqref="C10:D10 A11:D12">
    <cfRule type="expression" dxfId="139" priority="13">
      <formula>MOD(ROW(),2)=0</formula>
    </cfRule>
  </conditionalFormatting>
  <conditionalFormatting sqref="E8:E12">
    <cfRule type="expression" dxfId="138" priority="11">
      <formula>MOD(ROW(),2)=0</formula>
    </cfRule>
    <cfRule type="expression" dxfId="137" priority="12">
      <formula>MOD(ROW(),2)=1</formula>
    </cfRule>
  </conditionalFormatting>
  <conditionalFormatting sqref="A10">
    <cfRule type="expression" dxfId="136" priority="10">
      <formula>MOD(ROW(),2)=0</formula>
    </cfRule>
  </conditionalFormatting>
  <conditionalFormatting sqref="A7:D7 A8:A9">
    <cfRule type="expression" dxfId="135" priority="9">
      <formula>MOD(ROW(),2)=0</formula>
    </cfRule>
  </conditionalFormatting>
  <conditionalFormatting sqref="E7">
    <cfRule type="expression" dxfId="134" priority="7">
      <formula>MOD(ROW(),2)=0</formula>
    </cfRule>
    <cfRule type="expression" dxfId="133" priority="8">
      <formula>MOD(ROW(),2)=1</formula>
    </cfRule>
  </conditionalFormatting>
  <conditionalFormatting sqref="B8:D9">
    <cfRule type="expression" dxfId="132" priority="6">
      <formula>MOD(ROW(),2)=0</formula>
    </cfRule>
  </conditionalFormatting>
  <conditionalFormatting sqref="B10">
    <cfRule type="expression" dxfId="131" priority="5">
      <formula>MOD(ROW(),2)=0</formula>
    </cfRule>
  </conditionalFormatting>
  <printOptions horizontalCentered="1"/>
  <pageMargins left="0.7" right="0.7" top="1" bottom="1" header="0.3" footer="0.3"/>
  <pageSetup paperSize="9" scale="96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A7DA-2AD9-405B-B06F-C15C36BCC6F5}">
  <sheetPr>
    <tabColor theme="4" tint="-0.499984740745262"/>
    <pageSetUpPr autoPageBreaks="0" fitToPage="1"/>
  </sheetPr>
  <dimension ref="A1:F15"/>
  <sheetViews>
    <sheetView showGridLines="0" zoomScaleNormal="100" workbookViewId="0">
      <selection activeCell="A13" sqref="A13"/>
    </sheetView>
  </sheetViews>
  <sheetFormatPr defaultColWidth="9" defaultRowHeight="33.950000000000003" customHeight="1" x14ac:dyDescent="0.25"/>
  <cols>
    <col min="1" max="1" width="37.140625" style="5" customWidth="1"/>
    <col min="2" max="2" width="19.85546875" style="5" customWidth="1"/>
    <col min="3" max="3" width="23.42578125" style="5" customWidth="1"/>
    <col min="4" max="4" width="36.7109375" style="5" customWidth="1"/>
    <col min="5" max="5" width="18.7109375" style="5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28.5" customHeight="1" thickBot="1" x14ac:dyDescent="0.3">
      <c r="A1" s="54" t="s">
        <v>7</v>
      </c>
      <c r="B1" s="54"/>
      <c r="C1" s="54"/>
      <c r="D1" s="54"/>
      <c r="E1" s="54"/>
      <c r="F1" s="3"/>
    </row>
    <row r="2" spans="1:6" ht="21" customHeight="1" thickTop="1" x14ac:dyDescent="0.25">
      <c r="A2" s="55" t="s">
        <v>8</v>
      </c>
      <c r="B2" s="55"/>
      <c r="C2" s="27" t="s">
        <v>10</v>
      </c>
      <c r="D2" s="56" t="s">
        <v>11</v>
      </c>
      <c r="E2" s="56"/>
      <c r="F2" s="4"/>
    </row>
    <row r="3" spans="1:6" ht="21" customHeight="1" x14ac:dyDescent="0.25">
      <c r="A3" s="57" t="s">
        <v>9</v>
      </c>
      <c r="B3" s="57"/>
      <c r="C3" s="28"/>
      <c r="D3" s="58" t="s">
        <v>12</v>
      </c>
      <c r="E3" s="58"/>
      <c r="F3" s="4"/>
    </row>
    <row r="4" spans="1:6" ht="33.75" customHeight="1" x14ac:dyDescent="0.25">
      <c r="A4" s="26" t="s">
        <v>20</v>
      </c>
      <c r="B4" s="13"/>
      <c r="C4" s="13"/>
      <c r="D4" s="13"/>
      <c r="E4" s="13"/>
    </row>
    <row r="5" spans="1:6" ht="25.5" customHeight="1" x14ac:dyDescent="0.25">
      <c r="A5" s="53" t="s">
        <v>6</v>
      </c>
      <c r="B5" s="53"/>
      <c r="C5" s="53"/>
      <c r="D5" s="53"/>
      <c r="E5" s="53"/>
    </row>
    <row r="6" spans="1:6" s="2" customFormat="1" ht="51" customHeight="1" x14ac:dyDescent="0.25">
      <c r="A6" s="20" t="s">
        <v>2</v>
      </c>
      <c r="B6" s="22" t="s">
        <v>3</v>
      </c>
      <c r="C6" s="22" t="s">
        <v>4</v>
      </c>
      <c r="D6" s="22" t="s">
        <v>5</v>
      </c>
      <c r="E6" s="21" t="s">
        <v>17</v>
      </c>
    </row>
    <row r="7" spans="1:6" s="2" customFormat="1" ht="31.5" customHeight="1" x14ac:dyDescent="0.25">
      <c r="A7" s="6" t="s">
        <v>13</v>
      </c>
      <c r="B7" s="7"/>
      <c r="C7" s="8"/>
      <c r="D7" s="9" t="s">
        <v>24</v>
      </c>
      <c r="E7" s="10">
        <v>57609.46</v>
      </c>
    </row>
    <row r="8" spans="1:6" s="2" customFormat="1" ht="24.75" customHeight="1" x14ac:dyDescent="0.25">
      <c r="A8" s="6" t="s">
        <v>13</v>
      </c>
      <c r="B8" s="7" t="str">
        <f t="array" ref="B8">IFERROR(INDEX(#REF!,SMALL(IF(#REF!=rngInvoice,ROW(#REF!)-ROW(#REF!)), ROW(4:4)), MATCH($B$6,#REF!, 0)),"")</f>
        <v/>
      </c>
      <c r="C8" s="8" t="str">
        <f t="array" ref="C8">IFERROR(INDEX(#REF!,SMALL(IF(#REF!=rngInvoice,ROW(#REF!)-ROW(#REF!)), ROW(4:4)), MATCH($C$6,#REF!, 0)),"")</f>
        <v/>
      </c>
      <c r="D8" s="9" t="s">
        <v>14</v>
      </c>
      <c r="E8" s="10">
        <v>1685.3</v>
      </c>
    </row>
    <row r="9" spans="1:6" s="2" customFormat="1" ht="31.5" customHeight="1" x14ac:dyDescent="0.25">
      <c r="A9" s="6" t="s">
        <v>13</v>
      </c>
      <c r="B9" s="7" t="str">
        <f t="array" ref="B9">IFERROR(INDEX(#REF!,SMALL(IF(#REF!=rngInvoice,ROW(#REF!)-ROW(#REF!)), ROW(4:4)), MATCH($B$6,#REF!, 0)),"")</f>
        <v/>
      </c>
      <c r="C9" s="8" t="str">
        <f t="array" ref="C9">IFERROR(INDEX(#REF!,SMALL(IF(#REF!=rngInvoice,ROW(#REF!)-ROW(#REF!)), ROW(4:4)), MATCH($C$6,#REF!, 0)),"")</f>
        <v/>
      </c>
      <c r="D9" s="9" t="s">
        <v>15</v>
      </c>
      <c r="E9" s="10">
        <v>9783.66</v>
      </c>
    </row>
    <row r="10" spans="1:6" s="2" customFormat="1" ht="31.5" customHeight="1" x14ac:dyDescent="0.25">
      <c r="A10" s="6" t="s">
        <v>13</v>
      </c>
      <c r="B10" s="7"/>
      <c r="C10" s="8"/>
      <c r="D10" s="9" t="s">
        <v>26</v>
      </c>
      <c r="E10" s="10">
        <f>2500+922.27</f>
        <v>3422.27</v>
      </c>
    </row>
    <row r="11" spans="1:6" s="2" customFormat="1" ht="30" customHeight="1" x14ac:dyDescent="0.25">
      <c r="A11" s="6" t="s">
        <v>1</v>
      </c>
      <c r="B11" s="7">
        <v>18683136487</v>
      </c>
      <c r="C11" s="8" t="s">
        <v>0</v>
      </c>
      <c r="D11" s="9" t="s">
        <v>16</v>
      </c>
      <c r="E11" s="10">
        <v>210</v>
      </c>
    </row>
    <row r="12" spans="1:6" s="2" customFormat="1" ht="19.5" customHeight="1" x14ac:dyDescent="0.25">
      <c r="A12" s="6"/>
      <c r="B12" s="7"/>
      <c r="C12" s="8"/>
      <c r="D12" s="11"/>
      <c r="E12" s="12"/>
    </row>
    <row r="13" spans="1:6" s="19" customFormat="1" ht="20.25" customHeight="1" x14ac:dyDescent="0.25">
      <c r="A13" s="14" t="s">
        <v>21</v>
      </c>
      <c r="B13" s="15"/>
      <c r="C13" s="16"/>
      <c r="D13" s="17"/>
      <c r="E13" s="18">
        <f>SUM(E7:E11)</f>
        <v>72710.69</v>
      </c>
    </row>
    <row r="14" spans="1:6" s="2" customFormat="1" ht="33.950000000000003" customHeight="1" x14ac:dyDescent="0.25">
      <c r="A14" s="5"/>
      <c r="B14" s="5"/>
      <c r="C14" s="5"/>
      <c r="D14" s="5"/>
      <c r="E14" s="5"/>
    </row>
    <row r="15" spans="1:6" s="2" customFormat="1" ht="33.950000000000003" customHeight="1" x14ac:dyDescent="0.25">
      <c r="A15" s="5"/>
      <c r="B15" s="5"/>
      <c r="C15" s="5"/>
      <c r="D15" s="5"/>
      <c r="E15" s="5"/>
    </row>
  </sheetData>
  <sheetProtection selectLockedCells="1" selectUnlockedCells="1"/>
  <mergeCells count="6">
    <mergeCell ref="A5:E5"/>
    <mergeCell ref="A1:E1"/>
    <mergeCell ref="A2:B2"/>
    <mergeCell ref="D2:E2"/>
    <mergeCell ref="A3:B3"/>
    <mergeCell ref="D3:E3"/>
  </mergeCells>
  <conditionalFormatting sqref="C11:D11 A12:D13">
    <cfRule type="expression" dxfId="117" priority="13">
      <formula>MOD(ROW(),2)=0</formula>
    </cfRule>
  </conditionalFormatting>
  <conditionalFormatting sqref="E8:E13">
    <cfRule type="expression" dxfId="116" priority="11">
      <formula>MOD(ROW(),2)=0</formula>
    </cfRule>
    <cfRule type="expression" dxfId="115" priority="12">
      <formula>MOD(ROW(),2)=1</formula>
    </cfRule>
  </conditionalFormatting>
  <conditionalFormatting sqref="A11">
    <cfRule type="expression" dxfId="114" priority="10">
      <formula>MOD(ROW(),2)=0</formula>
    </cfRule>
  </conditionalFormatting>
  <conditionalFormatting sqref="A7:D7 A8:A10">
    <cfRule type="expression" dxfId="113" priority="9">
      <formula>MOD(ROW(),2)=0</formula>
    </cfRule>
  </conditionalFormatting>
  <conditionalFormatting sqref="E7">
    <cfRule type="expression" dxfId="112" priority="7">
      <formula>MOD(ROW(),2)=0</formula>
    </cfRule>
    <cfRule type="expression" dxfId="111" priority="8">
      <formula>MOD(ROW(),2)=1</formula>
    </cfRule>
  </conditionalFormatting>
  <conditionalFormatting sqref="B8:D10">
    <cfRule type="expression" dxfId="110" priority="6">
      <formula>MOD(ROW(),2)=0</formula>
    </cfRule>
  </conditionalFormatting>
  <conditionalFormatting sqref="B11">
    <cfRule type="expression" dxfId="109" priority="5">
      <formula>MOD(ROW(),2)=0</formula>
    </cfRule>
  </conditionalFormatting>
  <printOptions horizontalCentered="1"/>
  <pageMargins left="0.7" right="0.7" top="1" bottom="1" header="0.3" footer="0.3"/>
  <pageSetup paperSize="9" scale="96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AEED-9A10-43D4-B92A-CD285D480353}">
  <sheetPr>
    <tabColor theme="4" tint="-0.499984740745262"/>
    <pageSetUpPr autoPageBreaks="0" fitToPage="1"/>
  </sheetPr>
  <dimension ref="A1:F13"/>
  <sheetViews>
    <sheetView showGridLines="0" zoomScaleNormal="100" workbookViewId="0">
      <selection activeCell="A12" sqref="A12"/>
    </sheetView>
  </sheetViews>
  <sheetFormatPr defaultColWidth="9" defaultRowHeight="33.950000000000003" customHeight="1" x14ac:dyDescent="0.25"/>
  <cols>
    <col min="1" max="1" width="37.140625" style="43" customWidth="1"/>
    <col min="2" max="2" width="19.85546875" style="43" customWidth="1"/>
    <col min="3" max="3" width="23.42578125" style="43" customWidth="1"/>
    <col min="4" max="4" width="36.7109375" style="43" customWidth="1"/>
    <col min="5" max="5" width="18.7109375" style="43" customWidth="1"/>
    <col min="6" max="6" width="0.28515625" style="35" customWidth="1"/>
    <col min="7" max="7" width="11.28515625" style="35" customWidth="1"/>
    <col min="8" max="9" width="9" style="35"/>
    <col min="10" max="12" width="9.42578125" style="35" customWidth="1"/>
    <col min="13" max="16384" width="9" style="35"/>
  </cols>
  <sheetData>
    <row r="1" spans="1:6" ht="28.5" customHeight="1" thickBot="1" x14ac:dyDescent="0.3">
      <c r="A1" s="54" t="s">
        <v>7</v>
      </c>
      <c r="B1" s="54"/>
      <c r="C1" s="54"/>
      <c r="D1" s="54"/>
      <c r="E1" s="54"/>
      <c r="F1" s="3"/>
    </row>
    <row r="2" spans="1:6" ht="21" customHeight="1" thickTop="1" x14ac:dyDescent="0.25">
      <c r="A2" s="55" t="s">
        <v>8</v>
      </c>
      <c r="B2" s="55"/>
      <c r="C2" s="33" t="s">
        <v>10</v>
      </c>
      <c r="D2" s="56" t="s">
        <v>11</v>
      </c>
      <c r="E2" s="56"/>
      <c r="F2" s="4"/>
    </row>
    <row r="3" spans="1:6" ht="21" customHeight="1" x14ac:dyDescent="0.25">
      <c r="A3" s="57" t="s">
        <v>9</v>
      </c>
      <c r="B3" s="57"/>
      <c r="C3" s="34"/>
      <c r="D3" s="58" t="s">
        <v>12</v>
      </c>
      <c r="E3" s="58"/>
      <c r="F3" s="4"/>
    </row>
    <row r="4" spans="1:6" ht="33.75" customHeight="1" x14ac:dyDescent="0.25">
      <c r="A4" s="32" t="s">
        <v>27</v>
      </c>
      <c r="B4" s="36"/>
      <c r="C4" s="36"/>
      <c r="D4" s="36"/>
      <c r="E4" s="36"/>
    </row>
    <row r="5" spans="1:6" ht="25.5" customHeight="1" x14ac:dyDescent="0.25">
      <c r="A5" s="53" t="s">
        <v>6</v>
      </c>
      <c r="B5" s="53"/>
      <c r="C5" s="53"/>
      <c r="D5" s="53"/>
      <c r="E5" s="53"/>
    </row>
    <row r="6" spans="1:6" s="37" customFormat="1" ht="51" customHeight="1" x14ac:dyDescent="0.25">
      <c r="A6" s="20" t="s">
        <v>2</v>
      </c>
      <c r="B6" s="22" t="s">
        <v>3</v>
      </c>
      <c r="C6" s="22" t="s">
        <v>4</v>
      </c>
      <c r="D6" s="22" t="s">
        <v>5</v>
      </c>
      <c r="E6" s="21" t="s">
        <v>17</v>
      </c>
    </row>
    <row r="7" spans="1:6" s="37" customFormat="1" ht="31.5" customHeight="1" x14ac:dyDescent="0.25">
      <c r="A7" s="7" t="s">
        <v>13</v>
      </c>
      <c r="B7" s="7"/>
      <c r="C7" s="8"/>
      <c r="D7" s="9" t="s">
        <v>28</v>
      </c>
      <c r="E7" s="10">
        <f>58271.74+93.38</f>
        <v>58365.119999999995</v>
      </c>
    </row>
    <row r="8" spans="1:6" s="37" customFormat="1" ht="24.75" customHeight="1" x14ac:dyDescent="0.25">
      <c r="A8" s="7" t="s">
        <v>13</v>
      </c>
      <c r="B8" s="7" t="str">
        <f t="array" ref="B8">IFERROR(INDEX(#REF!,SMALL(IF(#REF!=rngInvoice,ROW(#REF!)-ROW(#REF!)), ROW(4:4)), MATCH($B$6,#REF!, 0)),"")</f>
        <v/>
      </c>
      <c r="C8" s="8" t="str">
        <f t="array" ref="C8">IFERROR(INDEX(#REF!,SMALL(IF(#REF!=rngInvoice,ROW(#REF!)-ROW(#REF!)), ROW(4:4)), MATCH($C$6,#REF!, 0)),"")</f>
        <v/>
      </c>
      <c r="D8" s="9" t="s">
        <v>14</v>
      </c>
      <c r="E8" s="10">
        <v>1417.98</v>
      </c>
    </row>
    <row r="9" spans="1:6" s="37" customFormat="1" ht="31.5" customHeight="1" x14ac:dyDescent="0.25">
      <c r="A9" s="7" t="s">
        <v>13</v>
      </c>
      <c r="B9" s="7" t="str">
        <f t="array" ref="B9">IFERROR(INDEX(#REF!,SMALL(IF(#REF!=rngInvoice,ROW(#REF!)-ROW(#REF!)), ROW(4:4)), MATCH($B$6,#REF!, 0)),"")</f>
        <v/>
      </c>
      <c r="C9" s="8" t="str">
        <f t="array" ref="C9">IFERROR(INDEX(#REF!,SMALL(IF(#REF!=rngInvoice,ROW(#REF!)-ROW(#REF!)), ROW(4:4)), MATCH($C$6,#REF!, 0)),"")</f>
        <v/>
      </c>
      <c r="D9" s="9" t="s">
        <v>15</v>
      </c>
      <c r="E9" s="10">
        <v>9864.2000000000007</v>
      </c>
    </row>
    <row r="10" spans="1:6" s="37" customFormat="1" ht="27" customHeight="1" x14ac:dyDescent="0.25">
      <c r="A10" s="7" t="s">
        <v>1</v>
      </c>
      <c r="B10" s="7">
        <v>18683136487</v>
      </c>
      <c r="C10" s="8" t="s">
        <v>0</v>
      </c>
      <c r="D10" s="9" t="s">
        <v>16</v>
      </c>
      <c r="E10" s="10">
        <v>210</v>
      </c>
    </row>
    <row r="11" spans="1:6" s="38" customFormat="1" ht="20.25" customHeight="1" x14ac:dyDescent="0.25">
      <c r="A11" s="7"/>
      <c r="B11" s="7"/>
      <c r="C11" s="8"/>
      <c r="D11" s="11"/>
      <c r="E11" s="12"/>
    </row>
    <row r="12" spans="1:6" s="37" customFormat="1" ht="33.950000000000003" customHeight="1" x14ac:dyDescent="0.25">
      <c r="A12" s="39" t="s">
        <v>29</v>
      </c>
      <c r="B12" s="40"/>
      <c r="C12" s="41"/>
      <c r="D12" s="42"/>
      <c r="E12" s="18">
        <f>SUM(E7:E10)</f>
        <v>69857.3</v>
      </c>
    </row>
    <row r="13" spans="1:6" s="37" customFormat="1" ht="33.950000000000003" customHeight="1" x14ac:dyDescent="0.25">
      <c r="A13" s="43"/>
      <c r="B13" s="43"/>
      <c r="C13" s="43"/>
      <c r="D13" s="43"/>
      <c r="E13" s="43"/>
    </row>
  </sheetData>
  <sheetProtection selectLockedCells="1" selectUnlockedCells="1"/>
  <mergeCells count="6">
    <mergeCell ref="A5:E5"/>
    <mergeCell ref="A1:E1"/>
    <mergeCell ref="A2:B2"/>
    <mergeCell ref="D2:E2"/>
    <mergeCell ref="A3:B3"/>
    <mergeCell ref="D3:E3"/>
  </mergeCells>
  <conditionalFormatting sqref="C10:D10 A11:D12">
    <cfRule type="expression" dxfId="95" priority="9">
      <formula>MOD(ROW(),2)=0</formula>
    </cfRule>
  </conditionalFormatting>
  <conditionalFormatting sqref="E8:E12">
    <cfRule type="expression" dxfId="94" priority="7">
      <formula>MOD(ROW(),2)=0</formula>
    </cfRule>
    <cfRule type="expression" dxfId="93" priority="8">
      <formula>MOD(ROW(),2)=1</formula>
    </cfRule>
  </conditionalFormatting>
  <conditionalFormatting sqref="A10">
    <cfRule type="expression" dxfId="92" priority="6">
      <formula>MOD(ROW(),2)=0</formula>
    </cfRule>
  </conditionalFormatting>
  <conditionalFormatting sqref="A7:D7 A8:A9">
    <cfRule type="expression" dxfId="91" priority="5">
      <formula>MOD(ROW(),2)=0</formula>
    </cfRule>
  </conditionalFormatting>
  <conditionalFormatting sqref="E7">
    <cfRule type="expression" dxfId="90" priority="3">
      <formula>MOD(ROW(),2)=0</formula>
    </cfRule>
    <cfRule type="expression" dxfId="89" priority="4">
      <formula>MOD(ROW(),2)=1</formula>
    </cfRule>
  </conditionalFormatting>
  <conditionalFormatting sqref="B8:D9">
    <cfRule type="expression" dxfId="88" priority="2">
      <formula>MOD(ROW(),2)=0</formula>
    </cfRule>
  </conditionalFormatting>
  <conditionalFormatting sqref="B10">
    <cfRule type="expression" dxfId="87" priority="1">
      <formula>MOD(ROW(),2)=0</formula>
    </cfRule>
  </conditionalFormatting>
  <printOptions horizontalCentered="1"/>
  <pageMargins left="0.7" right="0.7" top="1" bottom="1" header="0.3" footer="0.3"/>
  <pageSetup paperSize="9" scale="96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9CFB-B8E3-4C07-90C3-191EB60998B2}">
  <sheetPr>
    <tabColor theme="4" tint="-0.499984740745262"/>
    <pageSetUpPr autoPageBreaks="0" fitToPage="1"/>
  </sheetPr>
  <dimension ref="A1:F14"/>
  <sheetViews>
    <sheetView showGridLines="0" zoomScaleNormal="100" workbookViewId="0">
      <selection activeCell="E12" sqref="E12"/>
    </sheetView>
  </sheetViews>
  <sheetFormatPr defaultColWidth="9" defaultRowHeight="33.950000000000003" customHeight="1" x14ac:dyDescent="0.25"/>
  <cols>
    <col min="1" max="1" width="37.140625" style="43" customWidth="1"/>
    <col min="2" max="2" width="19.85546875" style="43" customWidth="1"/>
    <col min="3" max="3" width="23.42578125" style="43" customWidth="1"/>
    <col min="4" max="4" width="36.7109375" style="43" customWidth="1"/>
    <col min="5" max="5" width="18.7109375" style="43" customWidth="1"/>
    <col min="6" max="6" width="0.28515625" style="35" customWidth="1"/>
    <col min="7" max="7" width="11.28515625" style="35" customWidth="1"/>
    <col min="8" max="9" width="9" style="35"/>
    <col min="10" max="12" width="9.42578125" style="35" customWidth="1"/>
    <col min="13" max="16384" width="9" style="35"/>
  </cols>
  <sheetData>
    <row r="1" spans="1:6" ht="28.5" customHeight="1" thickBot="1" x14ac:dyDescent="0.3">
      <c r="A1" s="54" t="s">
        <v>7</v>
      </c>
      <c r="B1" s="54"/>
      <c r="C1" s="54"/>
      <c r="D1" s="54"/>
      <c r="E1" s="54"/>
      <c r="F1" s="3"/>
    </row>
    <row r="2" spans="1:6" ht="21" customHeight="1" thickTop="1" x14ac:dyDescent="0.25">
      <c r="A2" s="55" t="s">
        <v>8</v>
      </c>
      <c r="B2" s="55"/>
      <c r="C2" s="45" t="s">
        <v>10</v>
      </c>
      <c r="D2" s="56" t="s">
        <v>11</v>
      </c>
      <c r="E2" s="56"/>
      <c r="F2" s="4"/>
    </row>
    <row r="3" spans="1:6" ht="21" customHeight="1" x14ac:dyDescent="0.25">
      <c r="A3" s="57" t="s">
        <v>9</v>
      </c>
      <c r="B3" s="57"/>
      <c r="C3" s="46"/>
      <c r="D3" s="58" t="s">
        <v>12</v>
      </c>
      <c r="E3" s="58"/>
      <c r="F3" s="4"/>
    </row>
    <row r="4" spans="1:6" ht="33.75" customHeight="1" x14ac:dyDescent="0.25">
      <c r="A4" s="44" t="s">
        <v>30</v>
      </c>
      <c r="B4" s="36"/>
      <c r="C4" s="36"/>
      <c r="D4" s="36"/>
      <c r="E4" s="36"/>
    </row>
    <row r="5" spans="1:6" ht="25.5" customHeight="1" x14ac:dyDescent="0.25">
      <c r="A5" s="53" t="s">
        <v>6</v>
      </c>
      <c r="B5" s="53"/>
      <c r="C5" s="53"/>
      <c r="D5" s="53"/>
      <c r="E5" s="53"/>
    </row>
    <row r="6" spans="1:6" s="37" customFormat="1" ht="51" customHeight="1" x14ac:dyDescent="0.25">
      <c r="A6" s="20" t="s">
        <v>2</v>
      </c>
      <c r="B6" s="22" t="s">
        <v>3</v>
      </c>
      <c r="C6" s="22" t="s">
        <v>4</v>
      </c>
      <c r="D6" s="22" t="s">
        <v>5</v>
      </c>
      <c r="E6" s="21" t="s">
        <v>17</v>
      </c>
    </row>
    <row r="7" spans="1:6" s="37" customFormat="1" ht="31.5" customHeight="1" x14ac:dyDescent="0.25">
      <c r="A7" s="7" t="s">
        <v>13</v>
      </c>
      <c r="B7" s="7"/>
      <c r="C7" s="8"/>
      <c r="D7" s="9" t="s">
        <v>28</v>
      </c>
      <c r="E7" s="10">
        <v>58758.65</v>
      </c>
    </row>
    <row r="8" spans="1:6" s="37" customFormat="1" ht="24.75" customHeight="1" x14ac:dyDescent="0.25">
      <c r="A8" s="7" t="s">
        <v>13</v>
      </c>
      <c r="B8" s="7" t="str">
        <f t="array" ref="B8">IFERROR(INDEX(#REF!,SMALL(IF(#REF!=rngInvoice,ROW(#REF!)-ROW(#REF!)), ROW(4:4)), MATCH($B$6,#REF!, 0)),"")</f>
        <v/>
      </c>
      <c r="C8" s="8" t="str">
        <f t="array" ref="C8">IFERROR(INDEX(#REF!,SMALL(IF(#REF!=rngInvoice,ROW(#REF!)-ROW(#REF!)), ROW(4:4)), MATCH($C$6,#REF!, 0)),"")</f>
        <v/>
      </c>
      <c r="D8" s="9" t="s">
        <v>14</v>
      </c>
      <c r="E8" s="10">
        <v>683.19</v>
      </c>
    </row>
    <row r="9" spans="1:6" s="37" customFormat="1" ht="31.5" customHeight="1" x14ac:dyDescent="0.25">
      <c r="A9" s="7" t="s">
        <v>13</v>
      </c>
      <c r="B9" s="7" t="str">
        <f t="array" ref="B9">IFERROR(INDEX(#REF!,SMALL(IF(#REF!=rngInvoice,ROW(#REF!)-ROW(#REF!)), ROW(4:4)), MATCH($B$6,#REF!, 0)),"")</f>
        <v/>
      </c>
      <c r="C9" s="8" t="str">
        <f t="array" ref="C9">IFERROR(INDEX(#REF!,SMALL(IF(#REF!=rngInvoice,ROW(#REF!)-ROW(#REF!)), ROW(4:4)), MATCH($C$6,#REF!, 0)),"")</f>
        <v/>
      </c>
      <c r="D9" s="9" t="s">
        <v>15</v>
      </c>
      <c r="E9" s="10">
        <v>9807.91</v>
      </c>
    </row>
    <row r="10" spans="1:6" s="37" customFormat="1" ht="30" customHeight="1" x14ac:dyDescent="0.25">
      <c r="A10" s="7" t="s">
        <v>13</v>
      </c>
      <c r="B10" s="7"/>
      <c r="C10" s="8"/>
      <c r="D10" s="9" t="s">
        <v>31</v>
      </c>
      <c r="E10" s="10">
        <v>7800</v>
      </c>
    </row>
    <row r="11" spans="1:6" s="37" customFormat="1" ht="28.5" customHeight="1" x14ac:dyDescent="0.25">
      <c r="A11" s="7" t="s">
        <v>1</v>
      </c>
      <c r="B11" s="7">
        <v>18683136487</v>
      </c>
      <c r="C11" s="8" t="s">
        <v>0</v>
      </c>
      <c r="D11" s="9" t="s">
        <v>16</v>
      </c>
      <c r="E11" s="10">
        <v>210</v>
      </c>
    </row>
    <row r="12" spans="1:6" s="38" customFormat="1" ht="20.25" customHeight="1" x14ac:dyDescent="0.25">
      <c r="A12" s="7"/>
      <c r="B12" s="7"/>
      <c r="C12" s="8"/>
      <c r="D12" s="11"/>
      <c r="E12" s="12"/>
    </row>
    <row r="13" spans="1:6" s="37" customFormat="1" ht="33.950000000000003" customHeight="1" x14ac:dyDescent="0.25">
      <c r="A13" s="39" t="s">
        <v>32</v>
      </c>
      <c r="B13" s="40"/>
      <c r="C13" s="41"/>
      <c r="D13" s="42"/>
      <c r="E13" s="18">
        <f>SUM(E7:E11)</f>
        <v>77259.75</v>
      </c>
    </row>
    <row r="14" spans="1:6" s="37" customFormat="1" ht="33.950000000000003" customHeight="1" x14ac:dyDescent="0.25">
      <c r="A14" s="43"/>
      <c r="B14" s="43"/>
      <c r="C14" s="43"/>
      <c r="D14" s="43"/>
      <c r="E14" s="43"/>
    </row>
  </sheetData>
  <sheetProtection selectLockedCells="1" selectUnlockedCells="1"/>
  <mergeCells count="6">
    <mergeCell ref="A5:E5"/>
    <mergeCell ref="A1:E1"/>
    <mergeCell ref="A2:B2"/>
    <mergeCell ref="D2:E2"/>
    <mergeCell ref="A3:B3"/>
    <mergeCell ref="D3:E3"/>
  </mergeCells>
  <conditionalFormatting sqref="C11:D11 A12:D13">
    <cfRule type="expression" dxfId="73" priority="14">
      <formula>MOD(ROW(),2)=0</formula>
    </cfRule>
  </conditionalFormatting>
  <conditionalFormatting sqref="E8:E9 E11:E13">
    <cfRule type="expression" dxfId="72" priority="12">
      <formula>MOD(ROW(),2)=0</formula>
    </cfRule>
    <cfRule type="expression" dxfId="71" priority="13">
      <formula>MOD(ROW(),2)=1</formula>
    </cfRule>
  </conditionalFormatting>
  <conditionalFormatting sqref="A11">
    <cfRule type="expression" dxfId="70" priority="11">
      <formula>MOD(ROW(),2)=0</formula>
    </cfRule>
  </conditionalFormatting>
  <conditionalFormatting sqref="A7:D7 A8:A9">
    <cfRule type="expression" dxfId="69" priority="10">
      <formula>MOD(ROW(),2)=0</formula>
    </cfRule>
  </conditionalFormatting>
  <conditionalFormatting sqref="E7">
    <cfRule type="expression" dxfId="68" priority="8">
      <formula>MOD(ROW(),2)=0</formula>
    </cfRule>
    <cfRule type="expression" dxfId="67" priority="9">
      <formula>MOD(ROW(),2)=1</formula>
    </cfRule>
  </conditionalFormatting>
  <conditionalFormatting sqref="B8:D9">
    <cfRule type="expression" dxfId="66" priority="7">
      <formula>MOD(ROW(),2)=0</formula>
    </cfRule>
  </conditionalFormatting>
  <conditionalFormatting sqref="B11">
    <cfRule type="expression" dxfId="65" priority="6">
      <formula>MOD(ROW(),2)=0</formula>
    </cfRule>
  </conditionalFormatting>
  <conditionalFormatting sqref="E10">
    <cfRule type="expression" dxfId="64" priority="4">
      <formula>MOD(ROW(),2)=0</formula>
    </cfRule>
    <cfRule type="expression" dxfId="63" priority="5">
      <formula>MOD(ROW(),2)=1</formula>
    </cfRule>
  </conditionalFormatting>
  <conditionalFormatting sqref="B10:C10">
    <cfRule type="expression" dxfId="62" priority="3">
      <formula>MOD(ROW(),2)=0</formula>
    </cfRule>
  </conditionalFormatting>
  <conditionalFormatting sqref="D10">
    <cfRule type="expression" dxfId="61" priority="2">
      <formula>MOD(ROW(),2)=0</formula>
    </cfRule>
  </conditionalFormatting>
  <conditionalFormatting sqref="A10">
    <cfRule type="expression" dxfId="60" priority="1">
      <formula>MOD(ROW(),2)=0</formula>
    </cfRule>
  </conditionalFormatting>
  <printOptions horizontalCentered="1"/>
  <pageMargins left="0.7" right="0.7" top="1" bottom="1" header="0.3" footer="0.3"/>
  <pageSetup paperSize="9" scale="96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158DD-D61D-4D52-9072-33C54DDC1DC5}">
  <sheetPr>
    <tabColor theme="4" tint="-0.499984740745262"/>
    <pageSetUpPr autoPageBreaks="0" fitToPage="1"/>
  </sheetPr>
  <dimension ref="A1:F15"/>
  <sheetViews>
    <sheetView showGridLines="0" zoomScaleNormal="100" workbookViewId="0">
      <selection activeCell="A13" sqref="A13"/>
    </sheetView>
  </sheetViews>
  <sheetFormatPr defaultColWidth="9" defaultRowHeight="33.950000000000003" customHeight="1" x14ac:dyDescent="0.25"/>
  <cols>
    <col min="1" max="1" width="37.140625" style="43" customWidth="1"/>
    <col min="2" max="2" width="19.85546875" style="43" customWidth="1"/>
    <col min="3" max="3" width="23.42578125" style="43" customWidth="1"/>
    <col min="4" max="4" width="36.7109375" style="43" customWidth="1"/>
    <col min="5" max="5" width="18.7109375" style="43" customWidth="1"/>
    <col min="6" max="6" width="0.28515625" style="35" customWidth="1"/>
    <col min="7" max="7" width="11.28515625" style="35" customWidth="1"/>
    <col min="8" max="9" width="9" style="35"/>
    <col min="10" max="12" width="9.42578125" style="35" customWidth="1"/>
    <col min="13" max="16384" width="9" style="35"/>
  </cols>
  <sheetData>
    <row r="1" spans="1:6" ht="28.5" customHeight="1" thickBot="1" x14ac:dyDescent="0.3">
      <c r="A1" s="54" t="s">
        <v>7</v>
      </c>
      <c r="B1" s="54"/>
      <c r="C1" s="54"/>
      <c r="D1" s="54"/>
      <c r="E1" s="54"/>
      <c r="F1" s="3"/>
    </row>
    <row r="2" spans="1:6" ht="21" customHeight="1" thickTop="1" x14ac:dyDescent="0.25">
      <c r="A2" s="55" t="s">
        <v>8</v>
      </c>
      <c r="B2" s="55"/>
      <c r="C2" s="48" t="s">
        <v>10</v>
      </c>
      <c r="D2" s="56" t="s">
        <v>11</v>
      </c>
      <c r="E2" s="56"/>
      <c r="F2" s="4"/>
    </row>
    <row r="3" spans="1:6" ht="21" customHeight="1" x14ac:dyDescent="0.25">
      <c r="A3" s="57" t="s">
        <v>9</v>
      </c>
      <c r="B3" s="57"/>
      <c r="C3" s="49"/>
      <c r="D3" s="58" t="s">
        <v>12</v>
      </c>
      <c r="E3" s="58"/>
      <c r="F3" s="4"/>
    </row>
    <row r="4" spans="1:6" ht="33.75" customHeight="1" x14ac:dyDescent="0.25">
      <c r="A4" s="47" t="s">
        <v>33</v>
      </c>
      <c r="B4" s="36"/>
      <c r="C4" s="36"/>
      <c r="D4" s="36"/>
      <c r="E4" s="36"/>
    </row>
    <row r="5" spans="1:6" ht="25.5" customHeight="1" x14ac:dyDescent="0.25">
      <c r="A5" s="53" t="s">
        <v>6</v>
      </c>
      <c r="B5" s="53"/>
      <c r="C5" s="53"/>
      <c r="D5" s="53"/>
      <c r="E5" s="53"/>
    </row>
    <row r="6" spans="1:6" s="37" customFormat="1" ht="51" customHeight="1" x14ac:dyDescent="0.25">
      <c r="A6" s="20" t="s">
        <v>2</v>
      </c>
      <c r="B6" s="22" t="s">
        <v>3</v>
      </c>
      <c r="C6" s="22" t="s">
        <v>4</v>
      </c>
      <c r="D6" s="22" t="s">
        <v>5</v>
      </c>
      <c r="E6" s="21" t="s">
        <v>17</v>
      </c>
    </row>
    <row r="7" spans="1:6" s="37" customFormat="1" ht="31.5" customHeight="1" x14ac:dyDescent="0.25">
      <c r="A7" s="7" t="s">
        <v>13</v>
      </c>
      <c r="B7" s="7"/>
      <c r="C7" s="8"/>
      <c r="D7" s="9" t="s">
        <v>28</v>
      </c>
      <c r="E7" s="10">
        <v>56811.23</v>
      </c>
    </row>
    <row r="8" spans="1:6" s="37" customFormat="1" ht="24.75" customHeight="1" x14ac:dyDescent="0.25">
      <c r="A8" s="7" t="s">
        <v>13</v>
      </c>
      <c r="B8" s="7" t="str">
        <f t="array" ref="B8">IFERROR(INDEX(#REF!,SMALL(IF(#REF!=rngInvoice,ROW(#REF!)-ROW(#REF!)), ROW(4:4)), MATCH($B$6,#REF!, 0)),"")</f>
        <v/>
      </c>
      <c r="C8" s="8" t="str">
        <f t="array" ref="C8">IFERROR(INDEX(#REF!,SMALL(IF(#REF!=rngInvoice,ROW(#REF!)-ROW(#REF!)), ROW(4:4)), MATCH($C$6,#REF!, 0)),"")</f>
        <v/>
      </c>
      <c r="D8" s="9" t="s">
        <v>14</v>
      </c>
      <c r="E8" s="10">
        <v>201.13</v>
      </c>
    </row>
    <row r="9" spans="1:6" s="37" customFormat="1" ht="31.5" customHeight="1" x14ac:dyDescent="0.25">
      <c r="A9" s="7" t="s">
        <v>13</v>
      </c>
      <c r="B9" s="7" t="str">
        <f t="array" ref="B9">IFERROR(INDEX(#REF!,SMALL(IF(#REF!=rngInvoice,ROW(#REF!)-ROW(#REF!)), ROW(4:4)), MATCH($B$6,#REF!, 0)),"")</f>
        <v/>
      </c>
      <c r="C9" s="8" t="str">
        <f t="array" ref="C9">IFERROR(INDEX(#REF!,SMALL(IF(#REF!=rngInvoice,ROW(#REF!)-ROW(#REF!)), ROW(4:4)), MATCH($C$6,#REF!, 0)),"")</f>
        <v/>
      </c>
      <c r="D9" s="9" t="s">
        <v>15</v>
      </c>
      <c r="E9" s="10">
        <v>9407.0400000000009</v>
      </c>
    </row>
    <row r="10" spans="1:6" s="37" customFormat="1" ht="30" customHeight="1" x14ac:dyDescent="0.25">
      <c r="A10" s="7" t="s">
        <v>34</v>
      </c>
      <c r="B10" s="7"/>
      <c r="C10" s="8"/>
      <c r="D10" s="9" t="s">
        <v>35</v>
      </c>
      <c r="E10" s="10">
        <v>219.42</v>
      </c>
    </row>
    <row r="11" spans="1:6" s="37" customFormat="1" ht="30" customHeight="1" x14ac:dyDescent="0.25">
      <c r="A11" s="7" t="s">
        <v>1</v>
      </c>
      <c r="B11" s="7">
        <v>18683136487</v>
      </c>
      <c r="C11" s="8" t="s">
        <v>0</v>
      </c>
      <c r="D11" s="9" t="s">
        <v>16</v>
      </c>
      <c r="E11" s="10">
        <v>210</v>
      </c>
    </row>
    <row r="12" spans="1:6" s="37" customFormat="1" ht="19.5" customHeight="1" x14ac:dyDescent="0.25">
      <c r="A12" s="7"/>
      <c r="B12" s="7"/>
      <c r="C12" s="8"/>
      <c r="D12" s="11"/>
      <c r="E12" s="12"/>
    </row>
    <row r="13" spans="1:6" s="38" customFormat="1" ht="20.25" customHeight="1" x14ac:dyDescent="0.25">
      <c r="A13" s="39" t="s">
        <v>36</v>
      </c>
      <c r="B13" s="40"/>
      <c r="C13" s="41"/>
      <c r="D13" s="42"/>
      <c r="E13" s="18">
        <f>SUM(E7:E11)</f>
        <v>66848.819999999992</v>
      </c>
    </row>
    <row r="14" spans="1:6" s="37" customFormat="1" ht="33.950000000000003" customHeight="1" x14ac:dyDescent="0.25">
      <c r="A14" s="43"/>
      <c r="B14" s="43"/>
      <c r="C14" s="43"/>
      <c r="D14" s="43"/>
      <c r="E14" s="43"/>
    </row>
    <row r="15" spans="1:6" s="37" customFormat="1" ht="33.950000000000003" customHeight="1" x14ac:dyDescent="0.25">
      <c r="A15" s="43"/>
      <c r="B15" s="43"/>
      <c r="C15" s="43"/>
      <c r="D15" s="43"/>
      <c r="E15" s="43"/>
    </row>
  </sheetData>
  <sheetProtection selectLockedCells="1" selectUnlockedCells="1"/>
  <mergeCells count="6">
    <mergeCell ref="A5:E5"/>
    <mergeCell ref="A1:E1"/>
    <mergeCell ref="A2:B2"/>
    <mergeCell ref="D2:E2"/>
    <mergeCell ref="A3:B3"/>
    <mergeCell ref="D3:E3"/>
  </mergeCells>
  <conditionalFormatting sqref="C11:D11 A12:D13">
    <cfRule type="expression" dxfId="46" priority="13">
      <formula>MOD(ROW(),2)=0</formula>
    </cfRule>
  </conditionalFormatting>
  <conditionalFormatting sqref="E8:E9 E11:E13">
    <cfRule type="expression" dxfId="45" priority="11">
      <formula>MOD(ROW(),2)=0</formula>
    </cfRule>
    <cfRule type="expression" dxfId="44" priority="12">
      <formula>MOD(ROW(),2)=1</formula>
    </cfRule>
  </conditionalFormatting>
  <conditionalFormatting sqref="A11">
    <cfRule type="expression" dxfId="43" priority="10">
      <formula>MOD(ROW(),2)=0</formula>
    </cfRule>
  </conditionalFormatting>
  <conditionalFormatting sqref="A7:D7 A8:A9">
    <cfRule type="expression" dxfId="42" priority="9">
      <formula>MOD(ROW(),2)=0</formula>
    </cfRule>
  </conditionalFormatting>
  <conditionalFormatting sqref="E7">
    <cfRule type="expression" dxfId="41" priority="7">
      <formula>MOD(ROW(),2)=0</formula>
    </cfRule>
    <cfRule type="expression" dxfId="40" priority="8">
      <formula>MOD(ROW(),2)=1</formula>
    </cfRule>
  </conditionalFormatting>
  <conditionalFormatting sqref="B8:D9">
    <cfRule type="expression" dxfId="39" priority="6">
      <formula>MOD(ROW(),2)=0</formula>
    </cfRule>
  </conditionalFormatting>
  <conditionalFormatting sqref="B11">
    <cfRule type="expression" dxfId="38" priority="5">
      <formula>MOD(ROW(),2)=0</formula>
    </cfRule>
  </conditionalFormatting>
  <conditionalFormatting sqref="E10">
    <cfRule type="expression" dxfId="37" priority="3">
      <formula>MOD(ROW(),2)=0</formula>
    </cfRule>
    <cfRule type="expression" dxfId="36" priority="4">
      <formula>MOD(ROW(),2)=1</formula>
    </cfRule>
  </conditionalFormatting>
  <conditionalFormatting sqref="A10">
    <cfRule type="expression" dxfId="35" priority="2">
      <formula>MOD(ROW(),2)=0</formula>
    </cfRule>
  </conditionalFormatting>
  <conditionalFormatting sqref="B10:D10">
    <cfRule type="expression" dxfId="34" priority="1">
      <formula>MOD(ROW(),2)=0</formula>
    </cfRule>
  </conditionalFormatting>
  <printOptions horizontalCentered="1"/>
  <pageMargins left="0.7" right="0.7" top="1" bottom="1" header="0.3" footer="0.3"/>
  <pageSetup paperSize="9" scale="96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410A-4E47-4AC3-B801-654ACC1069C3}">
  <sheetPr>
    <tabColor theme="4" tint="-0.499984740745262"/>
    <pageSetUpPr autoPageBreaks="0" fitToPage="1"/>
  </sheetPr>
  <dimension ref="A1:F12"/>
  <sheetViews>
    <sheetView showGridLines="0" tabSelected="1" zoomScaleNormal="100" workbookViewId="0">
      <selection activeCell="A11" sqref="A11"/>
    </sheetView>
  </sheetViews>
  <sheetFormatPr defaultColWidth="9" defaultRowHeight="33.950000000000003" customHeight="1" x14ac:dyDescent="0.25"/>
  <cols>
    <col min="1" max="1" width="37.140625" style="43" customWidth="1"/>
    <col min="2" max="2" width="19.85546875" style="43" customWidth="1"/>
    <col min="3" max="3" width="23.42578125" style="43" customWidth="1"/>
    <col min="4" max="4" width="36.7109375" style="43" customWidth="1"/>
    <col min="5" max="5" width="18.7109375" style="43" customWidth="1"/>
    <col min="6" max="6" width="0.28515625" style="35" customWidth="1"/>
    <col min="7" max="7" width="11.28515625" style="35" customWidth="1"/>
    <col min="8" max="9" width="9" style="35"/>
    <col min="10" max="12" width="9.42578125" style="35" customWidth="1"/>
    <col min="13" max="16384" width="9" style="35"/>
  </cols>
  <sheetData>
    <row r="1" spans="1:6" ht="28.5" customHeight="1" thickBot="1" x14ac:dyDescent="0.3">
      <c r="A1" s="54" t="s">
        <v>7</v>
      </c>
      <c r="B1" s="54"/>
      <c r="C1" s="54"/>
      <c r="D1" s="54"/>
      <c r="E1" s="54"/>
      <c r="F1" s="3"/>
    </row>
    <row r="2" spans="1:6" ht="21" customHeight="1" thickTop="1" x14ac:dyDescent="0.25">
      <c r="A2" s="55" t="s">
        <v>8</v>
      </c>
      <c r="B2" s="55"/>
      <c r="C2" s="51" t="s">
        <v>10</v>
      </c>
      <c r="D2" s="56" t="s">
        <v>11</v>
      </c>
      <c r="E2" s="56"/>
      <c r="F2" s="4"/>
    </row>
    <row r="3" spans="1:6" ht="21" customHeight="1" x14ac:dyDescent="0.25">
      <c r="A3" s="57" t="s">
        <v>9</v>
      </c>
      <c r="B3" s="57"/>
      <c r="C3" s="52"/>
      <c r="D3" s="58" t="s">
        <v>12</v>
      </c>
      <c r="E3" s="58"/>
      <c r="F3" s="4"/>
    </row>
    <row r="4" spans="1:6" ht="33.75" customHeight="1" x14ac:dyDescent="0.25">
      <c r="A4" s="50" t="s">
        <v>37</v>
      </c>
      <c r="B4" s="36"/>
      <c r="C4" s="36"/>
      <c r="D4" s="36"/>
      <c r="E4" s="36"/>
    </row>
    <row r="5" spans="1:6" ht="25.5" customHeight="1" x14ac:dyDescent="0.25">
      <c r="A5" s="53" t="s">
        <v>6</v>
      </c>
      <c r="B5" s="53"/>
      <c r="C5" s="53"/>
      <c r="D5" s="53"/>
      <c r="E5" s="53"/>
    </row>
    <row r="6" spans="1:6" s="37" customFormat="1" ht="51" customHeight="1" x14ac:dyDescent="0.25">
      <c r="A6" s="20" t="s">
        <v>2</v>
      </c>
      <c r="B6" s="22" t="s">
        <v>3</v>
      </c>
      <c r="C6" s="22" t="s">
        <v>4</v>
      </c>
      <c r="D6" s="22" t="s">
        <v>5</v>
      </c>
      <c r="E6" s="21" t="s">
        <v>17</v>
      </c>
    </row>
    <row r="7" spans="1:6" s="37" customFormat="1" ht="31.5" customHeight="1" x14ac:dyDescent="0.25">
      <c r="A7" s="7" t="s">
        <v>13</v>
      </c>
      <c r="B7" s="7"/>
      <c r="C7" s="8"/>
      <c r="D7" s="9" t="s">
        <v>28</v>
      </c>
      <c r="E7" s="10">
        <v>57122.79</v>
      </c>
    </row>
    <row r="8" spans="1:6" s="37" customFormat="1" ht="31.5" customHeight="1" x14ac:dyDescent="0.25">
      <c r="A8" s="7" t="s">
        <v>13</v>
      </c>
      <c r="B8" s="7" t="str">
        <f t="array" ref="B8">IFERROR(INDEX(#REF!,SMALL(IF(#REF!=rngInvoice,ROW(#REF!)-ROW(#REF!)), ROW(4:4)), MATCH($B$6,#REF!, 0)),"")</f>
        <v/>
      </c>
      <c r="C8" s="8" t="str">
        <f t="array" ref="C8">IFERROR(INDEX(#REF!,SMALL(IF(#REF!=rngInvoice,ROW(#REF!)-ROW(#REF!)), ROW(4:4)), MATCH($C$6,#REF!, 0)),"")</f>
        <v/>
      </c>
      <c r="D8" s="9" t="s">
        <v>15</v>
      </c>
      <c r="E8" s="10">
        <v>9425.25</v>
      </c>
    </row>
    <row r="9" spans="1:6" s="37" customFormat="1" ht="31.5" customHeight="1" x14ac:dyDescent="0.25">
      <c r="A9" s="7" t="s">
        <v>1</v>
      </c>
      <c r="B9" s="7">
        <v>18683136487</v>
      </c>
      <c r="C9" s="8" t="s">
        <v>0</v>
      </c>
      <c r="D9" s="9" t="s">
        <v>16</v>
      </c>
      <c r="E9" s="10">
        <v>210</v>
      </c>
    </row>
    <row r="10" spans="1:6" s="38" customFormat="1" ht="20.25" customHeight="1" x14ac:dyDescent="0.25">
      <c r="A10" s="7"/>
      <c r="B10" s="7"/>
      <c r="C10" s="8"/>
      <c r="D10" s="11"/>
      <c r="E10" s="12"/>
    </row>
    <row r="11" spans="1:6" s="37" customFormat="1" ht="33.950000000000003" customHeight="1" x14ac:dyDescent="0.25">
      <c r="A11" s="39" t="s">
        <v>38</v>
      </c>
      <c r="B11" s="40"/>
      <c r="C11" s="41"/>
      <c r="D11" s="42"/>
      <c r="E11" s="18">
        <f>SUM(E7:E9)</f>
        <v>66758.040000000008</v>
      </c>
    </row>
    <row r="12" spans="1:6" s="37" customFormat="1" ht="33.950000000000003" customHeight="1" x14ac:dyDescent="0.25">
      <c r="A12" s="43"/>
      <c r="B12" s="43"/>
      <c r="C12" s="43"/>
      <c r="D12" s="43"/>
      <c r="E12" s="43"/>
    </row>
  </sheetData>
  <sheetProtection selectLockedCells="1" selectUnlockedCells="1"/>
  <mergeCells count="6">
    <mergeCell ref="A1:E1"/>
    <mergeCell ref="A2:B2"/>
    <mergeCell ref="D2:E2"/>
    <mergeCell ref="A3:B3"/>
    <mergeCell ref="D3:E3"/>
    <mergeCell ref="A5:E5"/>
  </mergeCells>
  <conditionalFormatting sqref="C9:D9 A10:D11 A8:D8">
    <cfRule type="expression" dxfId="20" priority="8">
      <formula>MOD(ROW(),2)=0</formula>
    </cfRule>
  </conditionalFormatting>
  <conditionalFormatting sqref="E8:E11">
    <cfRule type="expression" dxfId="19" priority="6">
      <formula>MOD(ROW(),2)=0</formula>
    </cfRule>
    <cfRule type="expression" dxfId="18" priority="7">
      <formula>MOD(ROW(),2)=1</formula>
    </cfRule>
  </conditionalFormatting>
  <conditionalFormatting sqref="A9">
    <cfRule type="expression" dxfId="17" priority="5">
      <formula>MOD(ROW(),2)=0</formula>
    </cfRule>
  </conditionalFormatting>
  <conditionalFormatting sqref="A7:D7">
    <cfRule type="expression" dxfId="16" priority="4">
      <formula>MOD(ROW(),2)=0</formula>
    </cfRule>
  </conditionalFormatting>
  <conditionalFormatting sqref="E7">
    <cfRule type="expression" dxfId="15" priority="2">
      <formula>MOD(ROW(),2)=0</formula>
    </cfRule>
    <cfRule type="expression" dxfId="14" priority="3">
      <formula>MOD(ROW(),2)=1</formula>
    </cfRule>
  </conditionalFormatting>
  <conditionalFormatting sqref="B9">
    <cfRule type="expression" dxfId="13" priority="1">
      <formula>MOD(ROW(),2)=0</formula>
    </cfRule>
  </conditionalFormatting>
  <printOptions horizontalCentered="1"/>
  <pageMargins left="0.7" right="0.7" top="1" bottom="1" header="0.3" footer="0.3"/>
  <pageSetup paperSize="9" scale="96" orientation="landscape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 2026</vt:lpstr>
      <vt:lpstr>VELJAČA 2026</vt:lpstr>
      <vt:lpstr>OŽUJAK 2026</vt:lpstr>
      <vt:lpstr>TRAVANJ 2026</vt:lpstr>
      <vt:lpstr>SVIBANJ 2026</vt:lpstr>
      <vt:lpstr>LIPANJ 2026</vt:lpstr>
      <vt:lpstr>SRPANJ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2024-02-15T12:51:56Z</cp:lastPrinted>
  <dcterms:created xsi:type="dcterms:W3CDTF">2016-11-01T03:33:07Z</dcterms:created>
  <dcterms:modified xsi:type="dcterms:W3CDTF">2026-08-04T07:35:07Z</dcterms:modified>
</cp:coreProperties>
</file>